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offic\Dropbox (フロンティア西尾)\Dropbox (フロンティア西尾)\05イベント事業課\09_キャンプ場関連\8_手ぶらでBBQ関連\発注書【2023.5】\"/>
    </mc:Choice>
  </mc:AlternateContent>
  <bookViews>
    <workbookView xWindow="0" yWindow="0" windowWidth="19200" windowHeight="11400" activeTab="3"/>
  </bookViews>
  <sheets>
    <sheet name="Sheet3" sheetId="3" r:id="rId1"/>
    <sheet name="Sheet1" sheetId="1" r:id="rId2"/>
    <sheet name="R5年食材" sheetId="4" r:id="rId3"/>
    <sheet name="R5年明細" sheetId="5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3" i="5" l="1"/>
  <c r="E42" i="5"/>
  <c r="E41" i="5"/>
  <c r="E40" i="5"/>
  <c r="E39" i="5"/>
  <c r="E38" i="5"/>
  <c r="E37" i="5"/>
  <c r="E36" i="5"/>
  <c r="E35" i="5"/>
  <c r="E26" i="5"/>
  <c r="E18" i="5"/>
  <c r="E12" i="5"/>
  <c r="E44" i="5" l="1"/>
  <c r="D46" i="4"/>
  <c r="E45" i="4"/>
  <c r="F45" i="4" s="1"/>
  <c r="E44" i="4"/>
  <c r="F44" i="4" s="1"/>
  <c r="E43" i="4"/>
  <c r="F43" i="4" s="1"/>
  <c r="E42" i="4"/>
  <c r="F42" i="4" s="1"/>
  <c r="E41" i="4"/>
  <c r="F41" i="4" s="1"/>
  <c r="E40" i="4"/>
  <c r="F40" i="4" s="1"/>
  <c r="E39" i="4"/>
  <c r="F39" i="4" s="1"/>
  <c r="E38" i="4"/>
  <c r="F38" i="4" s="1"/>
  <c r="E37" i="4"/>
  <c r="F37" i="4" s="1"/>
  <c r="E36" i="4"/>
  <c r="F36" i="4" s="1"/>
  <c r="E35" i="4"/>
  <c r="F35" i="4" s="1"/>
  <c r="E34" i="4"/>
  <c r="F34" i="4" s="1"/>
  <c r="E33" i="4"/>
  <c r="F33" i="4" s="1"/>
  <c r="E32" i="4"/>
  <c r="D29" i="4"/>
  <c r="E28" i="4"/>
  <c r="F28" i="4" s="1"/>
  <c r="E27" i="4"/>
  <c r="F27" i="4" s="1"/>
  <c r="E26" i="4"/>
  <c r="F26" i="4" s="1"/>
  <c r="E25" i="4"/>
  <c r="F25" i="4" s="1"/>
  <c r="E24" i="4"/>
  <c r="F24" i="4" s="1"/>
  <c r="E23" i="4"/>
  <c r="F23" i="4" s="1"/>
  <c r="E22" i="4"/>
  <c r="F22" i="4" s="1"/>
  <c r="E21" i="4"/>
  <c r="F21" i="4" s="1"/>
  <c r="E20" i="4"/>
  <c r="F20" i="4" s="1"/>
  <c r="E19" i="4"/>
  <c r="F19" i="4" s="1"/>
  <c r="E18" i="4"/>
  <c r="F18" i="4" s="1"/>
  <c r="E17" i="4"/>
  <c r="D14" i="4"/>
  <c r="E13" i="4"/>
  <c r="F13" i="4" s="1"/>
  <c r="E12" i="4"/>
  <c r="F12" i="4" s="1"/>
  <c r="E11" i="4"/>
  <c r="F11" i="4" s="1"/>
  <c r="E10" i="4"/>
  <c r="F10" i="4" s="1"/>
  <c r="E9" i="4"/>
  <c r="F9" i="4" s="1"/>
  <c r="E8" i="4"/>
  <c r="F8" i="4" s="1"/>
  <c r="E7" i="4"/>
  <c r="F7" i="4" s="1"/>
  <c r="E6" i="4"/>
  <c r="F6" i="4" s="1"/>
  <c r="E5" i="4"/>
  <c r="F5" i="4" s="1"/>
  <c r="E4" i="4"/>
  <c r="F4" i="4" s="1"/>
  <c r="E3" i="4"/>
  <c r="F3" i="4" s="1"/>
  <c r="E29" i="4" l="1"/>
  <c r="E46" i="4"/>
  <c r="F14" i="4"/>
  <c r="E14" i="4"/>
  <c r="F32" i="4"/>
  <c r="F46" i="4" s="1"/>
  <c r="G46" i="4" s="1"/>
  <c r="F17" i="4"/>
  <c r="F29" i="4" s="1"/>
  <c r="F41" i="1"/>
  <c r="F33" i="1"/>
  <c r="E45" i="1"/>
  <c r="F45" i="1" s="1"/>
  <c r="E44" i="1"/>
  <c r="F44" i="1" s="1"/>
  <c r="E43" i="1"/>
  <c r="F43" i="1" s="1"/>
  <c r="E42" i="1"/>
  <c r="F42" i="1" s="1"/>
  <c r="E41" i="1"/>
  <c r="E40" i="1"/>
  <c r="F40" i="1" s="1"/>
  <c r="E39" i="1"/>
  <c r="F39" i="1" s="1"/>
  <c r="E38" i="1"/>
  <c r="F38" i="1" s="1"/>
  <c r="E37" i="1"/>
  <c r="F37" i="1" s="1"/>
  <c r="E36" i="1"/>
  <c r="F36" i="1" s="1"/>
  <c r="E35" i="1"/>
  <c r="F35" i="1" s="1"/>
  <c r="E34" i="1"/>
  <c r="F34" i="1" s="1"/>
  <c r="E33" i="1"/>
  <c r="E32" i="1"/>
  <c r="F32" i="1" s="1"/>
  <c r="F23" i="1"/>
  <c r="E28" i="1"/>
  <c r="F28" i="1" s="1"/>
  <c r="E27" i="1"/>
  <c r="F27" i="1" s="1"/>
  <c r="E26" i="1"/>
  <c r="F26" i="1" s="1"/>
  <c r="E25" i="1"/>
  <c r="F25" i="1" s="1"/>
  <c r="E24" i="1"/>
  <c r="F24" i="1" s="1"/>
  <c r="E23" i="1"/>
  <c r="E22" i="1"/>
  <c r="F22" i="1" s="1"/>
  <c r="E21" i="1"/>
  <c r="F21" i="1" s="1"/>
  <c r="E20" i="1"/>
  <c r="F20" i="1" s="1"/>
  <c r="E19" i="1"/>
  <c r="F19" i="1" s="1"/>
  <c r="E18" i="1"/>
  <c r="F18" i="1" s="1"/>
  <c r="E17" i="1"/>
  <c r="E29" i="1" s="1"/>
  <c r="E12" i="1"/>
  <c r="F8" i="1"/>
  <c r="E4" i="1"/>
  <c r="F4" i="1" s="1"/>
  <c r="E5" i="1"/>
  <c r="F5" i="1" s="1"/>
  <c r="E6" i="1"/>
  <c r="F6" i="1" s="1"/>
  <c r="E7" i="1"/>
  <c r="F7" i="1" s="1"/>
  <c r="E8" i="1"/>
  <c r="E9" i="1"/>
  <c r="F9" i="1" s="1"/>
  <c r="E10" i="1"/>
  <c r="F10" i="1" s="1"/>
  <c r="E11" i="1"/>
  <c r="F11" i="1" s="1"/>
  <c r="E13" i="1"/>
  <c r="F13" i="1" s="1"/>
  <c r="E3" i="1"/>
  <c r="F3" i="1" s="1"/>
  <c r="G29" i="4" l="1"/>
  <c r="G14" i="4"/>
  <c r="F46" i="1"/>
  <c r="F17" i="1"/>
  <c r="F29" i="1" s="1"/>
  <c r="G29" i="1" s="1"/>
  <c r="E14" i="1"/>
  <c r="E46" i="1"/>
  <c r="G46" i="1" s="1"/>
  <c r="F12" i="1"/>
  <c r="F14" i="1" s="1"/>
  <c r="G14" i="1" s="1"/>
  <c r="E26" i="3"/>
  <c r="E44" i="3" s="1"/>
  <c r="E43" i="3"/>
  <c r="E42" i="3"/>
  <c r="E41" i="3"/>
  <c r="E40" i="3"/>
  <c r="E39" i="3"/>
  <c r="E38" i="3"/>
  <c r="E37" i="3"/>
  <c r="E36" i="3"/>
  <c r="E35" i="3"/>
  <c r="E18" i="3"/>
  <c r="E12" i="3"/>
  <c r="D46" i="1" l="1"/>
  <c r="D29" i="1"/>
  <c r="D14" i="1"/>
</calcChain>
</file>

<file path=xl/sharedStrings.xml><?xml version="1.0" encoding="utf-8"?>
<sst xmlns="http://schemas.openxmlformats.org/spreadsheetml/2006/main" count="278" uniqueCount="101">
  <si>
    <t>愛知県産　牛モモ肉焼肉用</t>
    <rPh sb="0" eb="3">
      <t>アイチケン</t>
    </rPh>
    <rPh sb="3" eb="4">
      <t>サン</t>
    </rPh>
    <rPh sb="5" eb="6">
      <t>ギュウ</t>
    </rPh>
    <rPh sb="8" eb="9">
      <t>ニク</t>
    </rPh>
    <rPh sb="9" eb="12">
      <t>ヤキニクヨウ</t>
    </rPh>
    <phoneticPr fontId="1"/>
  </si>
  <si>
    <t>愛知県産　豚バラ肉焼肉用</t>
    <rPh sb="0" eb="3">
      <t>アイチケン</t>
    </rPh>
    <rPh sb="3" eb="4">
      <t>サン</t>
    </rPh>
    <rPh sb="5" eb="6">
      <t>ブタ</t>
    </rPh>
    <rPh sb="8" eb="9">
      <t>ニク</t>
    </rPh>
    <rPh sb="9" eb="12">
      <t>ヤキニクヨウ</t>
    </rPh>
    <phoneticPr fontId="1"/>
  </si>
  <si>
    <t>200ｇ</t>
    <phoneticPr fontId="1"/>
  </si>
  <si>
    <t>愛知県産　鶏もも肉</t>
    <rPh sb="0" eb="3">
      <t>アイチケン</t>
    </rPh>
    <rPh sb="3" eb="4">
      <t>サン</t>
    </rPh>
    <rPh sb="5" eb="6">
      <t>トリ</t>
    </rPh>
    <rPh sb="8" eb="9">
      <t>ニク</t>
    </rPh>
    <phoneticPr fontId="1"/>
  </si>
  <si>
    <t>野菜セット</t>
    <rPh sb="0" eb="2">
      <t>ヤサイ</t>
    </rPh>
    <phoneticPr fontId="1"/>
  </si>
  <si>
    <t>3人前</t>
    <rPh sb="1" eb="3">
      <t>ニンマエ</t>
    </rPh>
    <phoneticPr fontId="1"/>
  </si>
  <si>
    <t>海鮮セット（いか・えび・ほたて）</t>
    <rPh sb="0" eb="2">
      <t>カイセン</t>
    </rPh>
    <phoneticPr fontId="1"/>
  </si>
  <si>
    <t>1束</t>
    <rPh sb="1" eb="2">
      <t>タバ</t>
    </rPh>
    <phoneticPr fontId="1"/>
  </si>
  <si>
    <t>焼肉のたれ</t>
    <rPh sb="0" eb="2">
      <t>ヤキニク</t>
    </rPh>
    <phoneticPr fontId="1"/>
  </si>
  <si>
    <t>360ｇ</t>
    <phoneticPr fontId="1"/>
  </si>
  <si>
    <t>サラダ油</t>
    <rPh sb="3" eb="4">
      <t>アブラ</t>
    </rPh>
    <phoneticPr fontId="1"/>
  </si>
  <si>
    <t>400ｇ</t>
    <phoneticPr fontId="1"/>
  </si>
  <si>
    <t>箸、おしぼり</t>
    <rPh sb="0" eb="1">
      <t>ハシ</t>
    </rPh>
    <phoneticPr fontId="1"/>
  </si>
  <si>
    <t>5袋</t>
    <rPh sb="1" eb="2">
      <t>フクロ</t>
    </rPh>
    <phoneticPr fontId="1"/>
  </si>
  <si>
    <t>取り皿</t>
    <rPh sb="0" eb="1">
      <t>ト</t>
    </rPh>
    <rPh sb="2" eb="3">
      <t>ザラ</t>
    </rPh>
    <phoneticPr fontId="1"/>
  </si>
  <si>
    <t>8枚</t>
    <rPh sb="1" eb="2">
      <t>マイ</t>
    </rPh>
    <phoneticPr fontId="1"/>
  </si>
  <si>
    <t>スティック塩コショウ</t>
    <rPh sb="5" eb="6">
      <t>シオ</t>
    </rPh>
    <phoneticPr fontId="1"/>
  </si>
  <si>
    <t>2袋</t>
    <rPh sb="1" eb="2">
      <t>フクロ</t>
    </rPh>
    <phoneticPr fontId="1"/>
  </si>
  <si>
    <t>Aコース（2～3人前）</t>
    <rPh sb="8" eb="10">
      <t>ニンマエ</t>
    </rPh>
    <phoneticPr fontId="1"/>
  </si>
  <si>
    <t>Bコース（2～3人前）</t>
    <rPh sb="8" eb="10">
      <t>ニンマエ</t>
    </rPh>
    <phoneticPr fontId="1"/>
  </si>
  <si>
    <t>愛知県産みさき牛　牛バラ肉焼肉用</t>
    <rPh sb="0" eb="3">
      <t>アイチケン</t>
    </rPh>
    <rPh sb="3" eb="4">
      <t>サン</t>
    </rPh>
    <rPh sb="7" eb="8">
      <t>ウシ</t>
    </rPh>
    <rPh sb="9" eb="10">
      <t>ギュウ</t>
    </rPh>
    <rPh sb="12" eb="13">
      <t>ニク</t>
    </rPh>
    <rPh sb="13" eb="15">
      <t>ヤキニク</t>
    </rPh>
    <rPh sb="15" eb="16">
      <t>ヨウ</t>
    </rPh>
    <phoneticPr fontId="1"/>
  </si>
  <si>
    <t>200ｇ</t>
    <phoneticPr fontId="1"/>
  </si>
  <si>
    <t>愛知県産　豚肩ロース肉焼肉</t>
    <rPh sb="0" eb="3">
      <t>アイチケン</t>
    </rPh>
    <rPh sb="3" eb="4">
      <t>サン</t>
    </rPh>
    <rPh sb="5" eb="6">
      <t>ブタ</t>
    </rPh>
    <rPh sb="6" eb="7">
      <t>カタ</t>
    </rPh>
    <rPh sb="10" eb="11">
      <t>ニク</t>
    </rPh>
    <rPh sb="11" eb="13">
      <t>ヤキニク</t>
    </rPh>
    <phoneticPr fontId="1"/>
  </si>
  <si>
    <t>愛知県産　鶏モモ肉</t>
    <rPh sb="0" eb="3">
      <t>アイチケン</t>
    </rPh>
    <rPh sb="3" eb="4">
      <t>サン</t>
    </rPh>
    <rPh sb="5" eb="6">
      <t>トリ</t>
    </rPh>
    <rPh sb="8" eb="9">
      <t>ニク</t>
    </rPh>
    <phoneticPr fontId="1"/>
  </si>
  <si>
    <t>焼きそばソース付</t>
    <rPh sb="0" eb="1">
      <t>ヤ</t>
    </rPh>
    <rPh sb="7" eb="8">
      <t>ツ</t>
    </rPh>
    <phoneticPr fontId="1"/>
  </si>
  <si>
    <t>1本</t>
    <rPh sb="1" eb="2">
      <t>ホン</t>
    </rPh>
    <phoneticPr fontId="1"/>
  </si>
  <si>
    <t>こだわり肉Sコース（2～3人前）</t>
    <rPh sb="4" eb="5">
      <t>ニク</t>
    </rPh>
    <rPh sb="13" eb="15">
      <t>ニンマエ</t>
    </rPh>
    <phoneticPr fontId="1"/>
  </si>
  <si>
    <t>愛知県産みさき牛　牛ロース肉焼肉用</t>
    <rPh sb="0" eb="3">
      <t>アイチケン</t>
    </rPh>
    <rPh sb="3" eb="4">
      <t>サン</t>
    </rPh>
    <rPh sb="7" eb="8">
      <t>ウシ</t>
    </rPh>
    <rPh sb="9" eb="10">
      <t>ギュウ</t>
    </rPh>
    <rPh sb="13" eb="14">
      <t>ニク</t>
    </rPh>
    <rPh sb="14" eb="17">
      <t>ヤキニクヨウ</t>
    </rPh>
    <phoneticPr fontId="1"/>
  </si>
  <si>
    <t>150ｇ</t>
    <phoneticPr fontId="1"/>
  </si>
  <si>
    <t>愛知県産みさき牛　牛バラ肉（カルビ）焼肉用</t>
    <rPh sb="0" eb="3">
      <t>アイチケン</t>
    </rPh>
    <rPh sb="3" eb="4">
      <t>サン</t>
    </rPh>
    <rPh sb="7" eb="8">
      <t>ウシ</t>
    </rPh>
    <rPh sb="9" eb="10">
      <t>ギュウ</t>
    </rPh>
    <rPh sb="12" eb="13">
      <t>ニク</t>
    </rPh>
    <rPh sb="18" eb="21">
      <t>ヤキニクヨウ</t>
    </rPh>
    <phoneticPr fontId="1"/>
  </si>
  <si>
    <t>150ｇ</t>
    <phoneticPr fontId="1"/>
  </si>
  <si>
    <t>愛知県産豚ロース肉焼肉用</t>
    <rPh sb="0" eb="3">
      <t>アイチケン</t>
    </rPh>
    <rPh sb="3" eb="4">
      <t>サン</t>
    </rPh>
    <rPh sb="4" eb="5">
      <t>ブタ</t>
    </rPh>
    <rPh sb="8" eb="9">
      <t>ニク</t>
    </rPh>
    <rPh sb="9" eb="11">
      <t>ヤキニク</t>
    </rPh>
    <rPh sb="11" eb="12">
      <t>ヨウ</t>
    </rPh>
    <phoneticPr fontId="1"/>
  </si>
  <si>
    <t>愛知県産トントロ　焼肉用</t>
    <rPh sb="0" eb="3">
      <t>アイチケン</t>
    </rPh>
    <rPh sb="3" eb="4">
      <t>サン</t>
    </rPh>
    <rPh sb="9" eb="12">
      <t>ヤキニクヨウ</t>
    </rPh>
    <phoneticPr fontId="1"/>
  </si>
  <si>
    <t>焼きそばソース付</t>
    <rPh sb="0" eb="1">
      <t>ヤ</t>
    </rPh>
    <rPh sb="7" eb="8">
      <t>ツキ</t>
    </rPh>
    <phoneticPr fontId="1"/>
  </si>
  <si>
    <t>3袋</t>
    <rPh sb="1" eb="2">
      <t>フクロ</t>
    </rPh>
    <phoneticPr fontId="1"/>
  </si>
  <si>
    <t>2本</t>
    <rPh sb="1" eb="2">
      <t>ホン</t>
    </rPh>
    <phoneticPr fontId="1"/>
  </si>
  <si>
    <t>150ｇ</t>
    <phoneticPr fontId="1"/>
  </si>
  <si>
    <t>子供の国バーベキュー食材</t>
    <rPh sb="0" eb="2">
      <t>コドモ</t>
    </rPh>
    <rPh sb="3" eb="4">
      <t>クニ</t>
    </rPh>
    <rPh sb="10" eb="12">
      <t>ショクザイ</t>
    </rPh>
    <phoneticPr fontId="1"/>
  </si>
  <si>
    <t>ウインナー2袋入</t>
    <rPh sb="6" eb="7">
      <t>フクロ</t>
    </rPh>
    <phoneticPr fontId="1"/>
  </si>
  <si>
    <t>愛知県産　鶏モモ肉 　焼肉用</t>
    <rPh sb="0" eb="3">
      <t>アイチケン</t>
    </rPh>
    <rPh sb="3" eb="4">
      <t>サン</t>
    </rPh>
    <rPh sb="5" eb="6">
      <t>トリ</t>
    </rPh>
    <rPh sb="8" eb="9">
      <t>ニク</t>
    </rPh>
    <rPh sb="11" eb="13">
      <t>ヤキニク</t>
    </rPh>
    <rPh sb="13" eb="14">
      <t>ヨウ</t>
    </rPh>
    <phoneticPr fontId="1"/>
  </si>
  <si>
    <t>ＴＥＬ－０５６３－６２－５８８１</t>
  </si>
  <si>
    <t>ＦＡＸ－０５６３－６２－５８８２</t>
  </si>
  <si>
    <t>ノンアルコールビール350ｍｌ</t>
  </si>
  <si>
    <t>請求明細書</t>
    <rPh sb="0" eb="2">
      <t>セイキュウ</t>
    </rPh>
    <rPh sb="2" eb="4">
      <t>メイサイ</t>
    </rPh>
    <rPh sb="4" eb="5">
      <t>ショ</t>
    </rPh>
    <phoneticPr fontId="12"/>
  </si>
  <si>
    <t>//</t>
    <phoneticPr fontId="12"/>
  </si>
  <si>
    <t>申込者</t>
    <rPh sb="0" eb="2">
      <t>モウシコミ</t>
    </rPh>
    <rPh sb="2" eb="3">
      <t>シャ</t>
    </rPh>
    <phoneticPr fontId="12"/>
  </si>
  <si>
    <t xml:space="preserve">           様</t>
    <rPh sb="11" eb="12">
      <t>カミサマ</t>
    </rPh>
    <phoneticPr fontId="12"/>
  </si>
  <si>
    <t>連絡先</t>
    <rPh sb="0" eb="3">
      <t>レンラクサキ</t>
    </rPh>
    <phoneticPr fontId="12"/>
  </si>
  <si>
    <t xml:space="preserve">（自宅/携帯 )　　 </t>
    <rPh sb="1" eb="3">
      <t>ジタク</t>
    </rPh>
    <rPh sb="4" eb="6">
      <t>ケイタイ</t>
    </rPh>
    <phoneticPr fontId="12"/>
  </si>
  <si>
    <t>〒444-0701　西尾市西幡豆町菰田106-1</t>
    <rPh sb="10" eb="13">
      <t>ニシオシ</t>
    </rPh>
    <rPh sb="13" eb="14">
      <t>ニシ</t>
    </rPh>
    <rPh sb="14" eb="17">
      <t>ハズチョウ</t>
    </rPh>
    <rPh sb="17" eb="19">
      <t>コモダ</t>
    </rPh>
    <phoneticPr fontId="12"/>
  </si>
  <si>
    <t>*</t>
    <phoneticPr fontId="12"/>
  </si>
  <si>
    <t>ご予約は、ご利用日の【５日前まで】にお願いします。</t>
    <rPh sb="1" eb="3">
      <t>ヨヤク</t>
    </rPh>
    <rPh sb="6" eb="9">
      <t>リヨウビ</t>
    </rPh>
    <rPh sb="12" eb="13">
      <t>ヒ</t>
    </rPh>
    <rPh sb="13" eb="14">
      <t>マエ</t>
    </rPh>
    <rPh sb="19" eb="20">
      <t>ネガ</t>
    </rPh>
    <phoneticPr fontId="12"/>
  </si>
  <si>
    <t>(株）エープあいち Ａコープ幡豆店</t>
    <rPh sb="1" eb="2">
      <t>カブ</t>
    </rPh>
    <rPh sb="14" eb="16">
      <t>ハズ</t>
    </rPh>
    <rPh sb="16" eb="17">
      <t>テン</t>
    </rPh>
    <phoneticPr fontId="12"/>
  </si>
  <si>
    <t>お支払いは、キャンプ場において【当日現金】でお願いします。</t>
    <rPh sb="1" eb="3">
      <t>シハラ</t>
    </rPh>
    <rPh sb="10" eb="11">
      <t>ジョウ</t>
    </rPh>
    <rPh sb="16" eb="18">
      <t>トウジツ</t>
    </rPh>
    <rPh sb="18" eb="20">
      <t>ゲンキン</t>
    </rPh>
    <rPh sb="23" eb="24">
      <t>ネガ</t>
    </rPh>
    <phoneticPr fontId="12"/>
  </si>
  <si>
    <t>こどもの国キャンプ場</t>
    <rPh sb="4" eb="5">
      <t>クニ</t>
    </rPh>
    <rPh sb="9" eb="10">
      <t>ジョウ</t>
    </rPh>
    <phoneticPr fontId="12"/>
  </si>
  <si>
    <t>日★ご利用日時／令和　年　月　日（　）</t>
    <rPh sb="0" eb="1">
      <t>ヒ</t>
    </rPh>
    <rPh sb="3" eb="5">
      <t>リヨウ</t>
    </rPh>
    <rPh sb="5" eb="7">
      <t>ニチジ</t>
    </rPh>
    <rPh sb="8" eb="10">
      <t>レイワ</t>
    </rPh>
    <rPh sb="11" eb="12">
      <t>トシ</t>
    </rPh>
    <rPh sb="13" eb="14">
      <t>ツキ</t>
    </rPh>
    <rPh sb="15" eb="16">
      <t>ヒ</t>
    </rPh>
    <phoneticPr fontId="12"/>
  </si>
  <si>
    <t>品　名</t>
    <rPh sb="0" eb="1">
      <t>ヒン</t>
    </rPh>
    <rPh sb="2" eb="3">
      <t>メイ</t>
    </rPh>
    <phoneticPr fontId="12"/>
  </si>
  <si>
    <t>税込単価</t>
    <rPh sb="0" eb="2">
      <t>ゼイコミ</t>
    </rPh>
    <rPh sb="2" eb="4">
      <t>タンカ</t>
    </rPh>
    <phoneticPr fontId="12"/>
  </si>
  <si>
    <t>税込金額</t>
    <rPh sb="0" eb="2">
      <t>ゼイコミ</t>
    </rPh>
    <rPh sb="2" eb="4">
      <t>キンガク</t>
    </rPh>
    <phoneticPr fontId="12"/>
  </si>
  <si>
    <t>備　考</t>
    <rPh sb="0" eb="1">
      <t>ソナエ</t>
    </rPh>
    <rPh sb="2" eb="3">
      <t>コウ</t>
    </rPh>
    <phoneticPr fontId="12"/>
  </si>
  <si>
    <t>缶ビール350ｍｌ　（アサヒドライ）</t>
    <rPh sb="0" eb="1">
      <t>カン</t>
    </rPh>
    <phoneticPr fontId="12"/>
  </si>
  <si>
    <t>缶酎ハイ350ｍｌ</t>
    <rPh sb="0" eb="1">
      <t>カン</t>
    </rPh>
    <rPh sb="1" eb="2">
      <t>チュウ</t>
    </rPh>
    <phoneticPr fontId="12"/>
  </si>
  <si>
    <t>お茶500ｍｌペットボトル</t>
    <rPh sb="1" eb="2">
      <t>チャ</t>
    </rPh>
    <phoneticPr fontId="12"/>
  </si>
  <si>
    <t>アクエリアス500ｍｌペットボトル</t>
    <phoneticPr fontId="12"/>
  </si>
  <si>
    <t>コカコーラ500ｍｌペットボトル</t>
    <phoneticPr fontId="12"/>
  </si>
  <si>
    <t>ファンタグレープ500ｍｌペットボトル</t>
    <phoneticPr fontId="12"/>
  </si>
  <si>
    <t>なっちゃんオレンジ500ｍｌペットボトル</t>
    <phoneticPr fontId="12"/>
  </si>
  <si>
    <t>ご請求合計額（税込）</t>
    <rPh sb="1" eb="3">
      <t>セイキュウ</t>
    </rPh>
    <rPh sb="3" eb="5">
      <t>ゴウケイ</t>
    </rPh>
    <rPh sb="5" eb="6">
      <t>ガク</t>
    </rPh>
    <rPh sb="7" eb="9">
      <t>ゼイコミ</t>
    </rPh>
    <phoneticPr fontId="12"/>
  </si>
  <si>
    <t>*</t>
    <phoneticPr fontId="12"/>
  </si>
  <si>
    <t>クーアップル500ｍｌペットボトル</t>
    <phoneticPr fontId="12"/>
  </si>
  <si>
    <t>愛知県産　鶏モモ肉焼肉用200ｇ、野菜セット3人前</t>
    <rPh sb="0" eb="3">
      <t>アイチケン</t>
    </rPh>
    <rPh sb="3" eb="4">
      <t>サン</t>
    </rPh>
    <rPh sb="5" eb="6">
      <t>トリ</t>
    </rPh>
    <rPh sb="8" eb="9">
      <t>ニク</t>
    </rPh>
    <rPh sb="9" eb="12">
      <t>ヤキニクヨウ</t>
    </rPh>
    <rPh sb="17" eb="19">
      <t>ヤサイ</t>
    </rPh>
    <rPh sb="23" eb="25">
      <t>ニンマエ</t>
    </rPh>
    <phoneticPr fontId="1"/>
  </si>
  <si>
    <t>海鮮セット（いか・えび・ほたて）3人前、　ウインナー2袋1束</t>
    <rPh sb="0" eb="2">
      <t>カイセン</t>
    </rPh>
    <rPh sb="17" eb="19">
      <t>ニンマエ</t>
    </rPh>
    <rPh sb="27" eb="28">
      <t>フクロ</t>
    </rPh>
    <rPh sb="29" eb="30">
      <t>タバ</t>
    </rPh>
    <phoneticPr fontId="1"/>
  </si>
  <si>
    <t>焼肉のたれ1本、サラダ油1本、スティック塩コショー2袋</t>
    <rPh sb="0" eb="2">
      <t>ヤキニク</t>
    </rPh>
    <rPh sb="6" eb="7">
      <t>ホン</t>
    </rPh>
    <rPh sb="11" eb="12">
      <t>アブラ</t>
    </rPh>
    <rPh sb="13" eb="14">
      <t>ホン</t>
    </rPh>
    <rPh sb="20" eb="21">
      <t>シオ</t>
    </rPh>
    <rPh sb="26" eb="27">
      <t>フクロ</t>
    </rPh>
    <phoneticPr fontId="1"/>
  </si>
  <si>
    <t>箸、おしぼり5組、取り皿8枚</t>
    <rPh sb="0" eb="1">
      <t>ハシ</t>
    </rPh>
    <rPh sb="7" eb="8">
      <t>クミ</t>
    </rPh>
    <rPh sb="9" eb="10">
      <t>ト</t>
    </rPh>
    <rPh sb="11" eb="12">
      <t>サラ</t>
    </rPh>
    <rPh sb="13" eb="14">
      <t>マイ</t>
    </rPh>
    <phoneticPr fontId="1"/>
  </si>
  <si>
    <t>愛知県産　牛モモ肉焼肉用200ｇ、愛知県産　豚バラ肉焼肉用200ｇ</t>
    <rPh sb="0" eb="3">
      <t>アイチケン</t>
    </rPh>
    <rPh sb="3" eb="4">
      <t>サン</t>
    </rPh>
    <rPh sb="5" eb="6">
      <t>ギュウ</t>
    </rPh>
    <rPh sb="8" eb="9">
      <t>ニク</t>
    </rPh>
    <rPh sb="9" eb="12">
      <t>ヤキニクヨウ</t>
    </rPh>
    <rPh sb="17" eb="20">
      <t>アイチケン</t>
    </rPh>
    <rPh sb="20" eb="21">
      <t>サン</t>
    </rPh>
    <rPh sb="22" eb="23">
      <t>ブタ</t>
    </rPh>
    <rPh sb="25" eb="26">
      <t>ニク</t>
    </rPh>
    <rPh sb="26" eb="29">
      <t>ヤキニクヨウ</t>
    </rPh>
    <phoneticPr fontId="1"/>
  </si>
  <si>
    <t>愛知県産みさき牛　牛バラ肉焼肉用200ｇ</t>
    <rPh sb="0" eb="3">
      <t>アイチケン</t>
    </rPh>
    <rPh sb="3" eb="4">
      <t>サン</t>
    </rPh>
    <rPh sb="7" eb="8">
      <t>ウシ</t>
    </rPh>
    <rPh sb="9" eb="10">
      <t>ギュウ</t>
    </rPh>
    <rPh sb="12" eb="13">
      <t>ニク</t>
    </rPh>
    <rPh sb="13" eb="16">
      <t>ヤキニクヨウ</t>
    </rPh>
    <phoneticPr fontId="1"/>
  </si>
  <si>
    <t>愛知県産　豚肩ロース肉焼肉用200ｇ</t>
    <rPh sb="0" eb="3">
      <t>アイチケン</t>
    </rPh>
    <rPh sb="3" eb="4">
      <t>サン</t>
    </rPh>
    <rPh sb="5" eb="6">
      <t>ブタ</t>
    </rPh>
    <rPh sb="6" eb="7">
      <t>カタ</t>
    </rPh>
    <rPh sb="10" eb="11">
      <t>ニク</t>
    </rPh>
    <rPh sb="11" eb="14">
      <t>ヤキニクヨウ</t>
    </rPh>
    <phoneticPr fontId="1"/>
  </si>
  <si>
    <t>焼きそばソース付3人前、焼肉のたれ1本</t>
    <rPh sb="0" eb="1">
      <t>ヤ</t>
    </rPh>
    <rPh sb="7" eb="8">
      <t>ツキ</t>
    </rPh>
    <rPh sb="9" eb="11">
      <t>ニンマエ</t>
    </rPh>
    <rPh sb="12" eb="14">
      <t>ヤキニク</t>
    </rPh>
    <rPh sb="18" eb="19">
      <t>ホン</t>
    </rPh>
    <phoneticPr fontId="1"/>
  </si>
  <si>
    <t>サラダ油1本、スティック塩コショー2袋</t>
    <rPh sb="3" eb="4">
      <t>アブラ</t>
    </rPh>
    <rPh sb="5" eb="6">
      <t>ホン</t>
    </rPh>
    <rPh sb="12" eb="13">
      <t>シオ</t>
    </rPh>
    <rPh sb="18" eb="19">
      <t>フクロ</t>
    </rPh>
    <phoneticPr fontId="1"/>
  </si>
  <si>
    <t>愛知県産みさき牛　牛ロース肉焼肉用150ｇ</t>
    <rPh sb="0" eb="3">
      <t>アイチケン</t>
    </rPh>
    <rPh sb="3" eb="4">
      <t>サン</t>
    </rPh>
    <rPh sb="7" eb="8">
      <t>ウシ</t>
    </rPh>
    <rPh sb="9" eb="10">
      <t>ギュウ</t>
    </rPh>
    <rPh sb="13" eb="14">
      <t>ニク</t>
    </rPh>
    <rPh sb="14" eb="17">
      <t>ヤキニクヨウ</t>
    </rPh>
    <phoneticPr fontId="1"/>
  </si>
  <si>
    <t>愛知県産みさき牛　牛バラ肉（カルビ）焼肉用150ｇ</t>
    <rPh sb="0" eb="3">
      <t>アイチケン</t>
    </rPh>
    <rPh sb="3" eb="4">
      <t>サン</t>
    </rPh>
    <rPh sb="7" eb="8">
      <t>ウシ</t>
    </rPh>
    <rPh sb="9" eb="10">
      <t>ギュウ</t>
    </rPh>
    <rPh sb="12" eb="13">
      <t>ニク</t>
    </rPh>
    <rPh sb="18" eb="21">
      <t>ヤキニクヨウ</t>
    </rPh>
    <phoneticPr fontId="1"/>
  </si>
  <si>
    <t>愛知県産　豚ロース肉焼肉用150ｇ、トントロ焼肉用150ｇ</t>
    <rPh sb="0" eb="3">
      <t>アイチケン</t>
    </rPh>
    <rPh sb="3" eb="4">
      <t>サン</t>
    </rPh>
    <rPh sb="5" eb="6">
      <t>ブタ</t>
    </rPh>
    <rPh sb="9" eb="10">
      <t>ニク</t>
    </rPh>
    <rPh sb="10" eb="13">
      <t>ヤキニクヨウ</t>
    </rPh>
    <rPh sb="22" eb="25">
      <t>ヤキニクヨウ</t>
    </rPh>
    <phoneticPr fontId="1"/>
  </si>
  <si>
    <t>愛知県産　鶏モモ肉（焼肉用）150ｇ、野菜セット3人前</t>
    <rPh sb="0" eb="3">
      <t>アイチケン</t>
    </rPh>
    <rPh sb="3" eb="4">
      <t>サン</t>
    </rPh>
    <rPh sb="5" eb="6">
      <t>トリ</t>
    </rPh>
    <rPh sb="8" eb="9">
      <t>ニク</t>
    </rPh>
    <rPh sb="10" eb="11">
      <t>ヤキ</t>
    </rPh>
    <rPh sb="11" eb="13">
      <t>ニクヨウ</t>
    </rPh>
    <rPh sb="19" eb="21">
      <t>ヤサイ</t>
    </rPh>
    <rPh sb="25" eb="27">
      <t>ニンマエ</t>
    </rPh>
    <phoneticPr fontId="1"/>
  </si>
  <si>
    <t>焼きそばソース付3人前、焼肉のたれ2本</t>
    <rPh sb="0" eb="1">
      <t>ヤ</t>
    </rPh>
    <rPh sb="7" eb="8">
      <t>ツキ</t>
    </rPh>
    <rPh sb="9" eb="11">
      <t>ニンマエ</t>
    </rPh>
    <rPh sb="12" eb="14">
      <t>ヤキニク</t>
    </rPh>
    <rPh sb="18" eb="19">
      <t>ホン</t>
    </rPh>
    <phoneticPr fontId="1"/>
  </si>
  <si>
    <t>サラダ油1本、スティック塩コショー3袋</t>
    <rPh sb="3" eb="4">
      <t>アブラ</t>
    </rPh>
    <rPh sb="5" eb="6">
      <t>ホン</t>
    </rPh>
    <rPh sb="12" eb="13">
      <t>シオ</t>
    </rPh>
    <rPh sb="18" eb="19">
      <t>フクロ</t>
    </rPh>
    <phoneticPr fontId="1"/>
  </si>
  <si>
    <t>予約取消・内容変更は、ご利用日の【3日前まで】にお願いします。</t>
    <rPh sb="0" eb="2">
      <t>ヨヤク</t>
    </rPh>
    <rPh sb="2" eb="4">
      <t>トリケシ</t>
    </rPh>
    <rPh sb="5" eb="7">
      <t>ナイヨウ</t>
    </rPh>
    <rPh sb="7" eb="9">
      <t>ヘンコウ</t>
    </rPh>
    <phoneticPr fontId="12"/>
  </si>
  <si>
    <t>水曜日はご利用いただけません。</t>
    <rPh sb="0" eb="3">
      <t>スイヨウビ</t>
    </rPh>
    <rPh sb="5" eb="7">
      <t>リヨウ</t>
    </rPh>
    <phoneticPr fontId="12"/>
  </si>
  <si>
    <t>数量</t>
    <rPh sb="0" eb="2">
      <t>スウリョウ</t>
    </rPh>
    <phoneticPr fontId="12"/>
  </si>
  <si>
    <t>上記コースとセットで飲料も注文できます。（飲料のみの注文はお受けいたしておりません）</t>
    <rPh sb="0" eb="2">
      <t>ジョウキ</t>
    </rPh>
    <rPh sb="10" eb="12">
      <t>インリョウ</t>
    </rPh>
    <rPh sb="13" eb="15">
      <t>チュウモン</t>
    </rPh>
    <rPh sb="21" eb="23">
      <t>インリョウ</t>
    </rPh>
    <rPh sb="26" eb="28">
      <t>チュウモン</t>
    </rPh>
    <rPh sb="30" eb="31">
      <t>ウ</t>
    </rPh>
    <phoneticPr fontId="1"/>
  </si>
  <si>
    <t>本体価格</t>
    <rPh sb="0" eb="2">
      <t>ホンタイ</t>
    </rPh>
    <rPh sb="2" eb="4">
      <t>カカク</t>
    </rPh>
    <phoneticPr fontId="1"/>
  </si>
  <si>
    <t>税金</t>
    <rPh sb="0" eb="2">
      <t>ゼイキン</t>
    </rPh>
    <phoneticPr fontId="1"/>
  </si>
  <si>
    <t>10枚</t>
    <rPh sb="2" eb="3">
      <t>マイ</t>
    </rPh>
    <phoneticPr fontId="1"/>
  </si>
  <si>
    <t>(株）エープ近畿 　Ａコープ幡豆店</t>
    <rPh sb="1" eb="2">
      <t>カブ</t>
    </rPh>
    <rPh sb="6" eb="8">
      <t>キンキ</t>
    </rPh>
    <rPh sb="14" eb="16">
      <t>ハズ</t>
    </rPh>
    <rPh sb="16" eb="17">
      <t>テン</t>
    </rPh>
    <phoneticPr fontId="12"/>
  </si>
  <si>
    <t>/         /</t>
    <phoneticPr fontId="12"/>
  </si>
  <si>
    <t>お茶600ｍｌペットボトル</t>
    <rPh sb="1" eb="2">
      <t>チャ</t>
    </rPh>
    <phoneticPr fontId="12"/>
  </si>
  <si>
    <t>コカコーラ350ｍｌペットボトル</t>
    <phoneticPr fontId="12"/>
  </si>
  <si>
    <t>ファンタグレープ350ｍｌペットボトル</t>
    <phoneticPr fontId="12"/>
  </si>
  <si>
    <t>クー　オレンジ425ｍｌペットボトル</t>
    <phoneticPr fontId="12"/>
  </si>
  <si>
    <t>クー　アップル425ｍｌペットボトル</t>
    <phoneticPr fontId="12"/>
  </si>
  <si>
    <t>ノンアルコールビール350ｍｌ（オールフリー）</t>
    <phoneticPr fontId="1"/>
  </si>
  <si>
    <t>水曜日はご利用いただけません。</t>
    <rPh sb="0" eb="3">
      <t>スイヨウビ</t>
    </rPh>
    <rPh sb="5" eb="7">
      <t>リヨウ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</si>
</sst>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¥&quot;#,##0;&quot;¥&quot;\-#,##0"/>
    <numFmt numFmtId="176" formatCode="&quot;¥&quot;#,##0_);[Red]\(&quot;¥&quot;#,##0\)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24"/>
      <color theme="1"/>
      <name val="游ゴシック"/>
      <family val="2"/>
      <charset val="128"/>
      <scheme val="minor"/>
    </font>
    <font>
      <sz val="24"/>
      <color theme="1"/>
      <name val="游ゴシック"/>
      <family val="3"/>
      <charset val="128"/>
      <scheme val="minor"/>
    </font>
    <font>
      <sz val="28"/>
      <color theme="1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name val="HGS創英角ﾎﾟｯﾌﾟ体"/>
      <family val="3"/>
      <charset val="128"/>
    </font>
    <font>
      <sz val="6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 shrinkToFit="1"/>
    </xf>
    <xf numFmtId="5" fontId="0" fillId="3" borderId="0" xfId="0" applyNumberFormat="1" applyFill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 applyAlignment="1">
      <alignment vertical="center" shrinkToFit="1"/>
    </xf>
    <xf numFmtId="0" fontId="3" fillId="0" borderId="11" xfId="0" applyFont="1" applyBorder="1">
      <alignment vertical="center"/>
    </xf>
    <xf numFmtId="5" fontId="3" fillId="0" borderId="12" xfId="0" applyNumberFormat="1" applyFont="1" applyBorder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 applyAlignment="1">
      <alignment vertical="center" shrinkToFit="1"/>
    </xf>
    <xf numFmtId="0" fontId="3" fillId="0" borderId="2" xfId="0" applyFont="1" applyBorder="1">
      <alignment vertical="center"/>
    </xf>
    <xf numFmtId="5" fontId="3" fillId="0" borderId="3" xfId="0" applyNumberFormat="1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 applyAlignment="1">
      <alignment vertical="center" shrinkToFit="1"/>
    </xf>
    <xf numFmtId="0" fontId="3" fillId="0" borderId="5" xfId="0" applyFont="1" applyBorder="1">
      <alignment vertical="center"/>
    </xf>
    <xf numFmtId="5" fontId="3" fillId="2" borderId="6" xfId="0" applyNumberFormat="1" applyFont="1" applyFill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 applyAlignment="1">
      <alignment vertical="center" shrinkToFit="1"/>
    </xf>
    <xf numFmtId="0" fontId="3" fillId="0" borderId="14" xfId="0" applyFont="1" applyBorder="1">
      <alignment vertical="center"/>
    </xf>
    <xf numFmtId="5" fontId="3" fillId="0" borderId="15" xfId="0" applyNumberFormat="1" applyFont="1" applyBorder="1">
      <alignment vertical="center"/>
    </xf>
    <xf numFmtId="0" fontId="3" fillId="3" borderId="2" xfId="0" applyFont="1" applyFill="1" applyBorder="1">
      <alignment vertical="center"/>
    </xf>
    <xf numFmtId="5" fontId="3" fillId="0" borderId="3" xfId="0" applyNumberFormat="1" applyFont="1" applyBorder="1" applyAlignment="1">
      <alignment horizontal="right" vertical="center"/>
    </xf>
    <xf numFmtId="5" fontId="3" fillId="2" borderId="6" xfId="0" applyNumberFormat="1" applyFont="1" applyFill="1" applyBorder="1" applyAlignment="1">
      <alignment horizontal="right" vertical="center"/>
    </xf>
    <xf numFmtId="58" fontId="0" fillId="4" borderId="0" xfId="0" applyNumberFormat="1" applyFill="1" applyAlignment="1">
      <alignment vertical="center"/>
    </xf>
    <xf numFmtId="58" fontId="0" fillId="0" borderId="0" xfId="0" applyNumberFormat="1" applyAlignment="1">
      <alignment vertical="center"/>
    </xf>
    <xf numFmtId="58" fontId="13" fillId="4" borderId="0" xfId="0" applyNumberFormat="1" applyFont="1" applyFill="1" applyBorder="1" applyAlignment="1">
      <alignment horizontal="right" vertical="center"/>
    </xf>
    <xf numFmtId="58" fontId="11" fillId="4" borderId="0" xfId="0" applyNumberFormat="1" applyFont="1" applyFill="1" applyAlignment="1">
      <alignment horizontal="center" vertical="center"/>
    </xf>
    <xf numFmtId="58" fontId="15" fillId="4" borderId="0" xfId="0" applyNumberFormat="1" applyFont="1" applyFill="1" applyBorder="1" applyAlignment="1">
      <alignment horizontal="right" vertical="center"/>
    </xf>
    <xf numFmtId="58" fontId="15" fillId="4" borderId="0" xfId="0" applyNumberFormat="1" applyFont="1" applyFill="1" applyBorder="1" applyAlignment="1">
      <alignment horizontal="left" vertical="center"/>
    </xf>
    <xf numFmtId="58" fontId="0" fillId="4" borderId="0" xfId="0" applyNumberFormat="1" applyFill="1" applyAlignment="1">
      <alignment horizontal="left" vertical="center"/>
    </xf>
    <xf numFmtId="58" fontId="0" fillId="0" borderId="0" xfId="0" applyNumberFormat="1" applyAlignment="1">
      <alignment horizontal="left" vertical="center"/>
    </xf>
    <xf numFmtId="58" fontId="15" fillId="0" borderId="0" xfId="0" applyNumberFormat="1" applyFont="1" applyAlignment="1">
      <alignment horizontal="right" vertical="center"/>
    </xf>
    <xf numFmtId="58" fontId="15" fillId="0" borderId="0" xfId="0" applyNumberFormat="1" applyFont="1" applyAlignment="1">
      <alignment horizontal="left" vertical="center"/>
    </xf>
    <xf numFmtId="58" fontId="16" fillId="0" borderId="0" xfId="0" applyNumberFormat="1" applyFont="1" applyAlignment="1">
      <alignment horizontal="right" vertical="center"/>
    </xf>
    <xf numFmtId="58" fontId="16" fillId="0" borderId="0" xfId="0" applyNumberFormat="1" applyFont="1" applyAlignment="1">
      <alignment horizontal="left" vertical="center"/>
    </xf>
    <xf numFmtId="0" fontId="17" fillId="4" borderId="17" xfId="0" applyFont="1" applyFill="1" applyBorder="1" applyAlignment="1">
      <alignment vertical="center"/>
    </xf>
    <xf numFmtId="0" fontId="18" fillId="5" borderId="2" xfId="0" applyFont="1" applyFill="1" applyBorder="1" applyAlignment="1">
      <alignment horizontal="center" vertical="center"/>
    </xf>
    <xf numFmtId="0" fontId="16" fillId="0" borderId="2" xfId="0" applyFont="1" applyBorder="1">
      <alignment vertical="center"/>
    </xf>
    <xf numFmtId="38" fontId="10" fillId="0" borderId="2" xfId="1" applyBorder="1" applyAlignment="1">
      <alignment horizontal="center" vertical="center"/>
    </xf>
    <xf numFmtId="38" fontId="10" fillId="0" borderId="2" xfId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/>
    </xf>
    <xf numFmtId="0" fontId="0" fillId="0" borderId="2" xfId="0" applyFont="1" applyBorder="1">
      <alignment vertical="center"/>
    </xf>
    <xf numFmtId="0" fontId="22" fillId="0" borderId="2" xfId="0" applyFont="1" applyBorder="1">
      <alignment vertical="center"/>
    </xf>
    <xf numFmtId="0" fontId="23" fillId="0" borderId="2" xfId="0" applyFont="1" applyBorder="1">
      <alignment vertical="center"/>
    </xf>
    <xf numFmtId="0" fontId="16" fillId="0" borderId="2" xfId="0" applyFont="1" applyBorder="1" applyAlignment="1">
      <alignment vertical="center" shrinkToFit="1"/>
    </xf>
    <xf numFmtId="0" fontId="23" fillId="0" borderId="2" xfId="0" applyFont="1" applyBorder="1" applyAlignment="1">
      <alignment vertical="center" shrinkToFit="1"/>
    </xf>
    <xf numFmtId="0" fontId="22" fillId="0" borderId="2" xfId="0" applyFont="1" applyBorder="1" applyAlignment="1">
      <alignment vertical="center" shrinkToFit="1"/>
    </xf>
    <xf numFmtId="58" fontId="0" fillId="4" borderId="0" xfId="0" applyNumberFormat="1" applyFont="1" applyFill="1" applyAlignment="1">
      <alignment vertical="center"/>
    </xf>
    <xf numFmtId="58" fontId="20" fillId="4" borderId="17" xfId="0" applyNumberFormat="1" applyFont="1" applyFill="1" applyBorder="1" applyAlignment="1">
      <alignment horizontal="center" vertical="center"/>
    </xf>
    <xf numFmtId="58" fontId="0" fillId="2" borderId="0" xfId="0" applyNumberFormat="1" applyFont="1" applyFill="1" applyAlignment="1">
      <alignment horizontal="left" vertical="center"/>
    </xf>
    <xf numFmtId="0" fontId="24" fillId="4" borderId="17" xfId="0" applyFont="1" applyFill="1" applyBorder="1" applyAlignment="1">
      <alignment vertical="center"/>
    </xf>
    <xf numFmtId="0" fontId="0" fillId="0" borderId="0" xfId="0" applyFont="1">
      <alignment vertical="center"/>
    </xf>
    <xf numFmtId="58" fontId="16" fillId="2" borderId="0" xfId="0" applyNumberFormat="1" applyFont="1" applyFill="1" applyAlignment="1">
      <alignment horizontal="left" vertical="center"/>
    </xf>
    <xf numFmtId="0" fontId="20" fillId="5" borderId="2" xfId="0" applyFont="1" applyFill="1" applyBorder="1" applyAlignment="1">
      <alignment horizontal="center" vertical="center"/>
    </xf>
    <xf numFmtId="0" fontId="20" fillId="4" borderId="2" xfId="0" applyFont="1" applyFill="1" applyBorder="1" applyAlignment="1">
      <alignment horizontal="center" vertical="center"/>
    </xf>
    <xf numFmtId="0" fontId="26" fillId="5" borderId="2" xfId="0" applyFont="1" applyFill="1" applyBorder="1" applyAlignment="1">
      <alignment horizontal="center" vertical="center"/>
    </xf>
    <xf numFmtId="5" fontId="0" fillId="0" borderId="0" xfId="0" applyNumberFormat="1">
      <alignment vertical="center"/>
    </xf>
    <xf numFmtId="176" fontId="0" fillId="0" borderId="0" xfId="0" applyNumberFormat="1">
      <alignment vertical="center"/>
    </xf>
    <xf numFmtId="5" fontId="0" fillId="0" borderId="0" xfId="0" applyNumberFormat="1" applyAlignment="1">
      <alignment vertical="center"/>
    </xf>
    <xf numFmtId="5" fontId="0" fillId="0" borderId="0" xfId="0" applyNumberFormat="1" applyAlignment="1">
      <alignment vertical="center"/>
    </xf>
    <xf numFmtId="5" fontId="3" fillId="0" borderId="3" xfId="0" applyNumberFormat="1" applyFont="1" applyBorder="1" applyAlignment="1">
      <alignment horizontal="right" vertical="center"/>
    </xf>
    <xf numFmtId="38" fontId="10" fillId="0" borderId="2" xfId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58" fontId="0" fillId="4" borderId="0" xfId="0" applyNumberForma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38" fontId="10" fillId="0" borderId="2" xfId="1" applyBorder="1" applyAlignment="1">
      <alignment horizontal="center" vertical="center"/>
    </xf>
    <xf numFmtId="38" fontId="10" fillId="0" borderId="2" xfId="1" applyNumberFormat="1" applyFill="1" applyBorder="1" applyAlignment="1">
      <alignment vertical="center"/>
    </xf>
    <xf numFmtId="38" fontId="10" fillId="0" borderId="2" xfId="1" applyFill="1" applyBorder="1" applyAlignment="1">
      <alignment vertical="center"/>
    </xf>
    <xf numFmtId="38" fontId="10" fillId="0" borderId="2" xfId="1" applyBorder="1" applyAlignment="1">
      <alignment vertical="center"/>
    </xf>
    <xf numFmtId="0" fontId="14" fillId="5" borderId="19" xfId="0" applyFont="1" applyFill="1" applyBorder="1" applyAlignment="1">
      <alignment horizontal="center" vertical="center"/>
    </xf>
    <xf numFmtId="0" fontId="14" fillId="5" borderId="20" xfId="0" applyFont="1" applyFill="1" applyBorder="1" applyAlignment="1">
      <alignment horizontal="center" vertical="center"/>
    </xf>
    <xf numFmtId="0" fontId="14" fillId="5" borderId="18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5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5" fontId="3" fillId="0" borderId="15" xfId="0" applyNumberFormat="1" applyFont="1" applyBorder="1" applyAlignment="1">
      <alignment horizontal="right" vertical="center"/>
    </xf>
    <xf numFmtId="5" fontId="3" fillId="0" borderId="3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5" fontId="0" fillId="0" borderId="21" xfId="0" applyNumberForma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workbookViewId="0">
      <selection activeCell="D5" sqref="D5:E5"/>
    </sheetView>
  </sheetViews>
  <sheetFormatPr defaultRowHeight="18.75"/>
  <cols>
    <col min="1" max="1" width="5" customWidth="1"/>
    <col min="2" max="2" width="41.875" style="53" customWidth="1"/>
    <col min="3" max="3" width="5.375" customWidth="1"/>
    <col min="4" max="4" width="11.5" customWidth="1"/>
    <col min="5" max="5" width="12.25" customWidth="1"/>
  </cols>
  <sheetData>
    <row r="1" spans="1:6" ht="17.25" customHeight="1">
      <c r="A1" s="66" t="s">
        <v>43</v>
      </c>
      <c r="B1" s="66"/>
      <c r="C1" s="66"/>
      <c r="D1" s="66"/>
      <c r="E1" s="66"/>
      <c r="F1" s="66"/>
    </row>
    <row r="2" spans="1:6" ht="17.25" customHeight="1">
      <c r="A2" s="23"/>
      <c r="B2" s="49"/>
      <c r="C2" s="23"/>
      <c r="D2" s="24"/>
      <c r="E2" s="67" t="s">
        <v>44</v>
      </c>
      <c r="F2" s="67"/>
    </row>
    <row r="3" spans="1:6" ht="17.25" customHeight="1">
      <c r="A3" s="25" t="s">
        <v>45</v>
      </c>
      <c r="B3" s="50" t="s">
        <v>46</v>
      </c>
      <c r="C3" s="26"/>
    </row>
    <row r="4" spans="1:6" ht="17.25" customHeight="1">
      <c r="A4" s="27" t="s">
        <v>47</v>
      </c>
      <c r="B4" s="28" t="s">
        <v>48</v>
      </c>
      <c r="C4" s="29"/>
      <c r="D4" s="68" t="s">
        <v>49</v>
      </c>
      <c r="E4" s="68"/>
      <c r="F4" s="30"/>
    </row>
    <row r="5" spans="1:6" ht="17.25" customHeight="1">
      <c r="A5" s="31" t="s">
        <v>68</v>
      </c>
      <c r="B5" s="32" t="s">
        <v>51</v>
      </c>
      <c r="C5" s="33"/>
      <c r="D5" s="65" t="s">
        <v>52</v>
      </c>
      <c r="E5" s="65"/>
      <c r="F5" s="34"/>
    </row>
    <row r="6" spans="1:6" ht="17.25" customHeight="1">
      <c r="A6" s="31" t="s">
        <v>50</v>
      </c>
      <c r="B6" s="32" t="s">
        <v>85</v>
      </c>
      <c r="C6" s="33"/>
      <c r="D6" s="65" t="s">
        <v>40</v>
      </c>
      <c r="E6" s="65"/>
      <c r="F6" s="34"/>
    </row>
    <row r="7" spans="1:6" ht="17.25" customHeight="1">
      <c r="A7" s="31" t="s">
        <v>50</v>
      </c>
      <c r="B7" s="32" t="s">
        <v>53</v>
      </c>
      <c r="C7" s="33"/>
      <c r="D7" s="65" t="s">
        <v>41</v>
      </c>
      <c r="E7" s="65"/>
      <c r="F7" s="34"/>
    </row>
    <row r="8" spans="1:6" ht="17.25" customHeight="1">
      <c r="A8" s="31" t="s">
        <v>50</v>
      </c>
      <c r="B8" s="32" t="s">
        <v>86</v>
      </c>
      <c r="C8" s="33"/>
      <c r="D8" s="51" t="s">
        <v>54</v>
      </c>
      <c r="E8" s="54"/>
      <c r="F8" s="34"/>
    </row>
    <row r="9" spans="1:6">
      <c r="A9" s="35" t="s">
        <v>55</v>
      </c>
      <c r="B9" s="52"/>
      <c r="C9" s="35"/>
      <c r="D9" s="35"/>
      <c r="E9" s="35"/>
      <c r="F9" s="35"/>
    </row>
    <row r="10" spans="1:6">
      <c r="A10" s="36"/>
      <c r="B10" s="55" t="s">
        <v>56</v>
      </c>
      <c r="C10" s="56" t="s">
        <v>87</v>
      </c>
      <c r="D10" s="57" t="s">
        <v>57</v>
      </c>
      <c r="E10" s="57" t="s">
        <v>58</v>
      </c>
      <c r="F10" s="57" t="s">
        <v>59</v>
      </c>
    </row>
    <row r="11" spans="1:6" ht="18.75" customHeight="1">
      <c r="A11" s="36"/>
      <c r="B11" s="79" t="s">
        <v>18</v>
      </c>
      <c r="C11" s="79"/>
      <c r="D11" s="79"/>
      <c r="E11" s="79"/>
      <c r="F11" s="79"/>
    </row>
    <row r="12" spans="1:6">
      <c r="A12" s="36"/>
      <c r="B12" s="37" t="s">
        <v>74</v>
      </c>
      <c r="C12" s="70"/>
      <c r="D12" s="71">
        <v>4500</v>
      </c>
      <c r="E12" s="73">
        <f t="shared" ref="E12:E43" si="0">C12*D12</f>
        <v>0</v>
      </c>
      <c r="F12" s="77"/>
    </row>
    <row r="13" spans="1:6">
      <c r="A13" s="36"/>
      <c r="B13" s="37" t="s">
        <v>70</v>
      </c>
      <c r="C13" s="70"/>
      <c r="D13" s="71"/>
      <c r="E13" s="73"/>
      <c r="F13" s="77"/>
    </row>
    <row r="14" spans="1:6">
      <c r="A14" s="36"/>
      <c r="B14" s="37" t="s">
        <v>71</v>
      </c>
      <c r="C14" s="70"/>
      <c r="D14" s="71"/>
      <c r="E14" s="73"/>
      <c r="F14" s="77"/>
    </row>
    <row r="15" spans="1:6">
      <c r="A15" s="36"/>
      <c r="B15" s="37" t="s">
        <v>72</v>
      </c>
      <c r="C15" s="70"/>
      <c r="D15" s="71"/>
      <c r="E15" s="73"/>
      <c r="F15" s="77"/>
    </row>
    <row r="16" spans="1:6">
      <c r="A16" s="36"/>
      <c r="B16" s="37" t="s">
        <v>73</v>
      </c>
      <c r="C16" s="70"/>
      <c r="D16" s="71"/>
      <c r="E16" s="73"/>
      <c r="F16" s="77"/>
    </row>
    <row r="17" spans="1:6" ht="18.75" customHeight="1">
      <c r="A17" s="36"/>
      <c r="B17" s="79" t="s">
        <v>19</v>
      </c>
      <c r="C17" s="79"/>
      <c r="D17" s="79"/>
      <c r="E17" s="79"/>
      <c r="F17" s="79"/>
    </row>
    <row r="18" spans="1:6">
      <c r="A18" s="36"/>
      <c r="B18" s="37" t="s">
        <v>75</v>
      </c>
      <c r="C18" s="70"/>
      <c r="D18" s="72">
        <v>5000</v>
      </c>
      <c r="E18" s="73">
        <f t="shared" si="0"/>
        <v>0</v>
      </c>
      <c r="F18" s="78"/>
    </row>
    <row r="19" spans="1:6">
      <c r="A19" s="36"/>
      <c r="B19" s="44" t="s">
        <v>76</v>
      </c>
      <c r="C19" s="70"/>
      <c r="D19" s="72"/>
      <c r="E19" s="73"/>
      <c r="F19" s="78"/>
    </row>
    <row r="20" spans="1:6">
      <c r="A20" s="36"/>
      <c r="B20" s="44" t="s">
        <v>70</v>
      </c>
      <c r="C20" s="70"/>
      <c r="D20" s="72"/>
      <c r="E20" s="73"/>
      <c r="F20" s="78"/>
    </row>
    <row r="21" spans="1:6">
      <c r="A21" s="36"/>
      <c r="B21" s="44" t="s">
        <v>71</v>
      </c>
      <c r="C21" s="70"/>
      <c r="D21" s="72"/>
      <c r="E21" s="73"/>
      <c r="F21" s="78"/>
    </row>
    <row r="22" spans="1:6">
      <c r="A22" s="36"/>
      <c r="B22" s="44" t="s">
        <v>77</v>
      </c>
      <c r="C22" s="70"/>
      <c r="D22" s="72"/>
      <c r="E22" s="73"/>
      <c r="F22" s="78"/>
    </row>
    <row r="23" spans="1:6">
      <c r="A23" s="36"/>
      <c r="B23" s="44" t="s">
        <v>78</v>
      </c>
      <c r="C23" s="70"/>
      <c r="D23" s="72"/>
      <c r="E23" s="73"/>
      <c r="F23" s="78"/>
    </row>
    <row r="24" spans="1:6">
      <c r="A24" s="36"/>
      <c r="B24" s="44" t="s">
        <v>73</v>
      </c>
      <c r="C24" s="70"/>
      <c r="D24" s="72"/>
      <c r="E24" s="73"/>
      <c r="F24" s="78"/>
    </row>
    <row r="25" spans="1:6" ht="18.75" customHeight="1">
      <c r="A25" s="36"/>
      <c r="B25" s="80" t="s">
        <v>26</v>
      </c>
      <c r="C25" s="80"/>
      <c r="D25" s="80"/>
      <c r="E25" s="80"/>
      <c r="F25" s="80"/>
    </row>
    <row r="26" spans="1:6">
      <c r="A26" s="36"/>
      <c r="B26" s="46" t="s">
        <v>79</v>
      </c>
      <c r="C26" s="70"/>
      <c r="D26" s="73">
        <v>6500</v>
      </c>
      <c r="E26" s="73">
        <f>C26*D26</f>
        <v>0</v>
      </c>
      <c r="F26" s="77"/>
    </row>
    <row r="27" spans="1:6">
      <c r="A27" s="36"/>
      <c r="B27" s="46" t="s">
        <v>80</v>
      </c>
      <c r="C27" s="70"/>
      <c r="D27" s="73"/>
      <c r="E27" s="73"/>
      <c r="F27" s="77"/>
    </row>
    <row r="28" spans="1:6">
      <c r="A28" s="36"/>
      <c r="B28" s="48" t="s">
        <v>81</v>
      </c>
      <c r="C28" s="70"/>
      <c r="D28" s="73"/>
      <c r="E28" s="73"/>
      <c r="F28" s="77"/>
    </row>
    <row r="29" spans="1:6">
      <c r="A29" s="36"/>
      <c r="B29" s="46" t="s">
        <v>82</v>
      </c>
      <c r="C29" s="70"/>
      <c r="D29" s="73"/>
      <c r="E29" s="73"/>
      <c r="F29" s="77"/>
    </row>
    <row r="30" spans="1:6">
      <c r="A30" s="36"/>
      <c r="B30" s="47" t="s">
        <v>71</v>
      </c>
      <c r="C30" s="70"/>
      <c r="D30" s="73"/>
      <c r="E30" s="73"/>
      <c r="F30" s="77"/>
    </row>
    <row r="31" spans="1:6">
      <c r="A31" s="36"/>
      <c r="B31" s="46" t="s">
        <v>83</v>
      </c>
      <c r="C31" s="70"/>
      <c r="D31" s="73"/>
      <c r="E31" s="73"/>
      <c r="F31" s="77"/>
    </row>
    <row r="32" spans="1:6">
      <c r="A32" s="36"/>
      <c r="B32" s="45" t="s">
        <v>84</v>
      </c>
      <c r="C32" s="70"/>
      <c r="D32" s="73"/>
      <c r="E32" s="73"/>
      <c r="F32" s="77"/>
    </row>
    <row r="33" spans="1:6">
      <c r="A33" s="36"/>
      <c r="B33" s="45" t="s">
        <v>73</v>
      </c>
      <c r="C33" s="70"/>
      <c r="D33" s="73"/>
      <c r="E33" s="73"/>
      <c r="F33" s="77"/>
    </row>
    <row r="34" spans="1:6">
      <c r="A34" s="74" t="s">
        <v>88</v>
      </c>
      <c r="B34" s="75"/>
      <c r="C34" s="75"/>
      <c r="D34" s="75"/>
      <c r="E34" s="75"/>
      <c r="F34" s="76"/>
    </row>
    <row r="35" spans="1:6">
      <c r="A35" s="36"/>
      <c r="B35" s="43" t="s">
        <v>60</v>
      </c>
      <c r="C35" s="40"/>
      <c r="D35" s="42">
        <v>240</v>
      </c>
      <c r="E35" s="39">
        <f t="shared" si="0"/>
        <v>0</v>
      </c>
      <c r="F35" s="37"/>
    </row>
    <row r="36" spans="1:6">
      <c r="A36" s="36"/>
      <c r="B36" s="43" t="s">
        <v>61</v>
      </c>
      <c r="C36" s="38"/>
      <c r="D36" s="39">
        <v>150</v>
      </c>
      <c r="E36" s="39">
        <f t="shared" si="0"/>
        <v>0</v>
      </c>
      <c r="F36" s="41"/>
    </row>
    <row r="37" spans="1:6">
      <c r="A37" s="36"/>
      <c r="B37" s="43" t="s">
        <v>42</v>
      </c>
      <c r="C37" s="38"/>
      <c r="D37" s="39">
        <v>150</v>
      </c>
      <c r="E37" s="39">
        <f t="shared" si="0"/>
        <v>0</v>
      </c>
      <c r="F37" s="41"/>
    </row>
    <row r="38" spans="1:6">
      <c r="A38" s="36"/>
      <c r="B38" s="43" t="s">
        <v>62</v>
      </c>
      <c r="C38" s="38"/>
      <c r="D38" s="39">
        <v>120</v>
      </c>
      <c r="E38" s="39">
        <f t="shared" si="0"/>
        <v>0</v>
      </c>
      <c r="F38" s="41"/>
    </row>
    <row r="39" spans="1:6">
      <c r="A39" s="36"/>
      <c r="B39" s="43" t="s">
        <v>63</v>
      </c>
      <c r="C39" s="38"/>
      <c r="D39" s="39">
        <v>120</v>
      </c>
      <c r="E39" s="41">
        <f t="shared" si="0"/>
        <v>0</v>
      </c>
      <c r="F39" s="41"/>
    </row>
    <row r="40" spans="1:6">
      <c r="A40" s="36"/>
      <c r="B40" s="43" t="s">
        <v>64</v>
      </c>
      <c r="C40" s="40"/>
      <c r="D40" s="39">
        <v>120</v>
      </c>
      <c r="E40" s="41">
        <f t="shared" si="0"/>
        <v>0</v>
      </c>
      <c r="F40" s="41"/>
    </row>
    <row r="41" spans="1:6">
      <c r="A41" s="36"/>
      <c r="B41" s="43" t="s">
        <v>65</v>
      </c>
      <c r="C41" s="40"/>
      <c r="D41" s="39">
        <v>120</v>
      </c>
      <c r="E41" s="41">
        <f t="shared" si="0"/>
        <v>0</v>
      </c>
      <c r="F41" s="41"/>
    </row>
    <row r="42" spans="1:6">
      <c r="A42" s="36"/>
      <c r="B42" s="43" t="s">
        <v>66</v>
      </c>
      <c r="C42" s="40"/>
      <c r="D42" s="39">
        <v>120</v>
      </c>
      <c r="E42" s="41">
        <f t="shared" si="0"/>
        <v>0</v>
      </c>
      <c r="F42" s="41"/>
    </row>
    <row r="43" spans="1:6">
      <c r="A43" s="36"/>
      <c r="B43" s="43" t="s">
        <v>69</v>
      </c>
      <c r="C43" s="40"/>
      <c r="D43" s="39">
        <v>120</v>
      </c>
      <c r="E43" s="41">
        <f t="shared" si="0"/>
        <v>0</v>
      </c>
      <c r="F43" s="41"/>
    </row>
    <row r="44" spans="1:6">
      <c r="A44" s="69" t="s">
        <v>67</v>
      </c>
      <c r="B44" s="69"/>
      <c r="C44" s="69"/>
      <c r="D44" s="69"/>
      <c r="E44" s="39">
        <f>SUM(E11:E43)</f>
        <v>0</v>
      </c>
      <c r="F44" s="41"/>
    </row>
  </sheetData>
  <mergeCells count="23">
    <mergeCell ref="B11:F11"/>
    <mergeCell ref="B17:F17"/>
    <mergeCell ref="B25:F25"/>
    <mergeCell ref="F26:F33"/>
    <mergeCell ref="E26:E33"/>
    <mergeCell ref="E18:E24"/>
    <mergeCell ref="E12:E16"/>
    <mergeCell ref="A44:D44"/>
    <mergeCell ref="C12:C16"/>
    <mergeCell ref="D12:D16"/>
    <mergeCell ref="C18:C24"/>
    <mergeCell ref="D18:D24"/>
    <mergeCell ref="C26:C33"/>
    <mergeCell ref="D26:D33"/>
    <mergeCell ref="A34:F34"/>
    <mergeCell ref="F12:F16"/>
    <mergeCell ref="F18:F24"/>
    <mergeCell ref="D7:E7"/>
    <mergeCell ref="A1:F1"/>
    <mergeCell ref="E2:F2"/>
    <mergeCell ref="D4:E4"/>
    <mergeCell ref="D5:E5"/>
    <mergeCell ref="D6:E6"/>
  </mergeCells>
  <phoneticPr fontId="1"/>
  <pageMargins left="0.11811023622047245" right="0.11811023622047245" top="0.19685039370078741" bottom="0.19685039370078741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opLeftCell="A49" workbookViewId="0">
      <selection activeCell="E12" sqref="E12"/>
    </sheetView>
  </sheetViews>
  <sheetFormatPr defaultRowHeight="18.75"/>
  <cols>
    <col min="1" max="1" width="4.625" customWidth="1"/>
    <col min="2" max="2" width="38.5" customWidth="1"/>
    <col min="4" max="4" width="9.875" bestFit="1" customWidth="1"/>
    <col min="5" max="5" width="9.625" bestFit="1" customWidth="1"/>
  </cols>
  <sheetData>
    <row r="1" spans="1:7" ht="31.5" customHeight="1" thickBot="1">
      <c r="A1" s="83" t="s">
        <v>37</v>
      </c>
      <c r="B1" s="84"/>
      <c r="C1" s="84"/>
      <c r="D1" s="84"/>
    </row>
    <row r="2" spans="1:7" ht="28.5" customHeight="1" thickBot="1">
      <c r="A2" s="90" t="s">
        <v>18</v>
      </c>
      <c r="B2" s="91"/>
      <c r="C2" s="91"/>
      <c r="D2" s="92"/>
      <c r="E2" t="s">
        <v>89</v>
      </c>
      <c r="F2" t="s">
        <v>90</v>
      </c>
    </row>
    <row r="3" spans="1:7" ht="26.25" thickTop="1">
      <c r="A3" s="4">
        <v>11</v>
      </c>
      <c r="B3" s="5" t="s">
        <v>0</v>
      </c>
      <c r="C3" s="6" t="s">
        <v>2</v>
      </c>
      <c r="D3" s="7">
        <v>1400</v>
      </c>
      <c r="E3" s="59">
        <f>INT(D3/1.08)</f>
        <v>1296</v>
      </c>
      <c r="F3" s="58">
        <f>D3-E3</f>
        <v>104</v>
      </c>
    </row>
    <row r="4" spans="1:7" ht="25.5">
      <c r="A4" s="8">
        <v>12</v>
      </c>
      <c r="B4" s="9" t="s">
        <v>1</v>
      </c>
      <c r="C4" s="10" t="s">
        <v>2</v>
      </c>
      <c r="D4" s="11">
        <v>491</v>
      </c>
      <c r="E4" s="59">
        <f t="shared" ref="E4:E13" si="0">INT(D4/1.08)</f>
        <v>454</v>
      </c>
      <c r="F4" s="58">
        <f t="shared" ref="F4:F13" si="1">D4-E4</f>
        <v>37</v>
      </c>
    </row>
    <row r="5" spans="1:7" ht="25.5">
      <c r="A5" s="8">
        <v>13</v>
      </c>
      <c r="B5" s="9" t="s">
        <v>3</v>
      </c>
      <c r="C5" s="10" t="s">
        <v>2</v>
      </c>
      <c r="D5" s="11">
        <v>300</v>
      </c>
      <c r="E5" s="59">
        <f t="shared" si="0"/>
        <v>277</v>
      </c>
      <c r="F5" s="58">
        <f t="shared" si="1"/>
        <v>23</v>
      </c>
    </row>
    <row r="6" spans="1:7" ht="25.5">
      <c r="A6" s="8">
        <v>1</v>
      </c>
      <c r="B6" s="9" t="s">
        <v>4</v>
      </c>
      <c r="C6" s="10" t="s">
        <v>5</v>
      </c>
      <c r="D6" s="11">
        <v>400</v>
      </c>
      <c r="E6" s="59">
        <f t="shared" si="0"/>
        <v>370</v>
      </c>
      <c r="F6" s="58">
        <f t="shared" si="1"/>
        <v>30</v>
      </c>
    </row>
    <row r="7" spans="1:7" ht="25.5">
      <c r="A7" s="8">
        <v>21</v>
      </c>
      <c r="B7" s="9" t="s">
        <v>6</v>
      </c>
      <c r="C7" s="10" t="s">
        <v>5</v>
      </c>
      <c r="D7" s="11">
        <v>600</v>
      </c>
      <c r="E7" s="59">
        <f t="shared" si="0"/>
        <v>555</v>
      </c>
      <c r="F7" s="58">
        <f t="shared" si="1"/>
        <v>45</v>
      </c>
    </row>
    <row r="8" spans="1:7" ht="25.5">
      <c r="A8" s="8">
        <v>14</v>
      </c>
      <c r="B8" s="9" t="s">
        <v>38</v>
      </c>
      <c r="C8" s="10" t="s">
        <v>7</v>
      </c>
      <c r="D8" s="11">
        <v>450</v>
      </c>
      <c r="E8" s="59">
        <f t="shared" si="0"/>
        <v>416</v>
      </c>
      <c r="F8" s="58">
        <f t="shared" si="1"/>
        <v>34</v>
      </c>
    </row>
    <row r="9" spans="1:7" ht="25.5">
      <c r="A9" s="8">
        <v>61</v>
      </c>
      <c r="B9" s="9" t="s">
        <v>8</v>
      </c>
      <c r="C9" s="10" t="s">
        <v>9</v>
      </c>
      <c r="D9" s="11">
        <v>354</v>
      </c>
      <c r="E9" s="59">
        <f t="shared" si="0"/>
        <v>327</v>
      </c>
      <c r="F9" s="58">
        <f t="shared" si="1"/>
        <v>27</v>
      </c>
    </row>
    <row r="10" spans="1:7" ht="25.5">
      <c r="A10" s="8">
        <v>61</v>
      </c>
      <c r="B10" s="9" t="s">
        <v>10</v>
      </c>
      <c r="C10" s="10" t="s">
        <v>11</v>
      </c>
      <c r="D10" s="11">
        <v>214</v>
      </c>
      <c r="E10" s="59">
        <f t="shared" si="0"/>
        <v>198</v>
      </c>
      <c r="F10" s="58">
        <f t="shared" si="1"/>
        <v>16</v>
      </c>
    </row>
    <row r="11" spans="1:7" ht="25.5">
      <c r="A11" s="8">
        <v>31</v>
      </c>
      <c r="B11" s="9" t="s">
        <v>12</v>
      </c>
      <c r="C11" s="10" t="s">
        <v>13</v>
      </c>
      <c r="D11" s="11">
        <v>50</v>
      </c>
      <c r="E11" s="59">
        <f t="shared" si="0"/>
        <v>46</v>
      </c>
      <c r="F11" s="58">
        <f t="shared" si="1"/>
        <v>4</v>
      </c>
    </row>
    <row r="12" spans="1:7" ht="25.5">
      <c r="A12" s="8">
        <v>81</v>
      </c>
      <c r="B12" s="9" t="s">
        <v>14</v>
      </c>
      <c r="C12" s="10" t="s">
        <v>15</v>
      </c>
      <c r="D12" s="11">
        <v>141</v>
      </c>
      <c r="E12" s="59">
        <f>INT(D12/1.1)</f>
        <v>128</v>
      </c>
      <c r="F12" s="58">
        <f t="shared" si="1"/>
        <v>13</v>
      </c>
    </row>
    <row r="13" spans="1:7" ht="25.5">
      <c r="A13" s="8">
        <v>14</v>
      </c>
      <c r="B13" s="9" t="s">
        <v>16</v>
      </c>
      <c r="C13" s="10" t="s">
        <v>17</v>
      </c>
      <c r="D13" s="11">
        <v>100</v>
      </c>
      <c r="E13" s="59">
        <f t="shared" si="0"/>
        <v>92</v>
      </c>
      <c r="F13" s="58">
        <f t="shared" si="1"/>
        <v>8</v>
      </c>
    </row>
    <row r="14" spans="1:7" ht="26.25" thickBot="1">
      <c r="A14" s="12"/>
      <c r="B14" s="13"/>
      <c r="C14" s="14"/>
      <c r="D14" s="15">
        <f>SUM(D3:D13)</f>
        <v>4500</v>
      </c>
      <c r="E14" s="59">
        <f>SUM(E3:E13)</f>
        <v>4159</v>
      </c>
      <c r="F14" s="58">
        <f>SUM(F3:F13)</f>
        <v>341</v>
      </c>
      <c r="G14" s="58">
        <f>E14+F14</f>
        <v>4500</v>
      </c>
    </row>
    <row r="15" spans="1:7" ht="15.75" customHeight="1" thickBot="1">
      <c r="A15" s="1"/>
      <c r="B15" s="2"/>
      <c r="C15" s="1"/>
      <c r="D15" s="3"/>
    </row>
    <row r="16" spans="1:7" ht="28.5" customHeight="1" thickBot="1">
      <c r="A16" s="87" t="s">
        <v>19</v>
      </c>
      <c r="B16" s="88"/>
      <c r="C16" s="88"/>
      <c r="D16" s="89"/>
    </row>
    <row r="17" spans="1:7" ht="26.25" thickTop="1">
      <c r="A17" s="16">
        <v>11</v>
      </c>
      <c r="B17" s="17" t="s">
        <v>20</v>
      </c>
      <c r="C17" s="18" t="s">
        <v>21</v>
      </c>
      <c r="D17" s="19">
        <v>1560</v>
      </c>
      <c r="E17" s="58">
        <f t="shared" ref="E17:E28" si="2">INT(D17/1.08)</f>
        <v>1444</v>
      </c>
      <c r="F17" s="58">
        <f t="shared" ref="F17:F28" si="3">D17-E17</f>
        <v>116</v>
      </c>
      <c r="G17" s="58"/>
    </row>
    <row r="18" spans="1:7" ht="25.5">
      <c r="A18" s="8">
        <v>12</v>
      </c>
      <c r="B18" s="9" t="s">
        <v>22</v>
      </c>
      <c r="C18" s="20" t="s">
        <v>2</v>
      </c>
      <c r="D18" s="11">
        <v>580</v>
      </c>
      <c r="E18" s="58">
        <f t="shared" si="2"/>
        <v>537</v>
      </c>
      <c r="F18" s="58">
        <f t="shared" si="3"/>
        <v>43</v>
      </c>
      <c r="G18" s="58"/>
    </row>
    <row r="19" spans="1:7" ht="25.5">
      <c r="A19" s="8">
        <v>13</v>
      </c>
      <c r="B19" s="9" t="s">
        <v>23</v>
      </c>
      <c r="C19" s="10" t="s">
        <v>2</v>
      </c>
      <c r="D19" s="11">
        <v>300</v>
      </c>
      <c r="E19" s="58">
        <f t="shared" si="2"/>
        <v>277</v>
      </c>
      <c r="F19" s="58">
        <f t="shared" si="3"/>
        <v>23</v>
      </c>
      <c r="G19" s="58"/>
    </row>
    <row r="20" spans="1:7" ht="25.5">
      <c r="A20" s="8">
        <v>1</v>
      </c>
      <c r="B20" s="9" t="s">
        <v>4</v>
      </c>
      <c r="C20" s="10" t="s">
        <v>5</v>
      </c>
      <c r="D20" s="11">
        <v>400</v>
      </c>
      <c r="E20" s="58">
        <f t="shared" si="2"/>
        <v>370</v>
      </c>
      <c r="F20" s="58">
        <f t="shared" si="3"/>
        <v>30</v>
      </c>
      <c r="G20" s="58"/>
    </row>
    <row r="21" spans="1:7" ht="25.5">
      <c r="A21" s="8">
        <v>21</v>
      </c>
      <c r="B21" s="9" t="s">
        <v>6</v>
      </c>
      <c r="C21" s="10" t="s">
        <v>5</v>
      </c>
      <c r="D21" s="11">
        <v>600</v>
      </c>
      <c r="E21" s="58">
        <f t="shared" si="2"/>
        <v>555</v>
      </c>
      <c r="F21" s="58">
        <f t="shared" si="3"/>
        <v>45</v>
      </c>
      <c r="G21" s="58"/>
    </row>
    <row r="22" spans="1:7" ht="25.5">
      <c r="A22" s="8">
        <v>14</v>
      </c>
      <c r="B22" s="9" t="s">
        <v>38</v>
      </c>
      <c r="C22" s="10" t="s">
        <v>7</v>
      </c>
      <c r="D22" s="11">
        <v>450</v>
      </c>
      <c r="E22" s="58">
        <f t="shared" si="2"/>
        <v>416</v>
      </c>
      <c r="F22" s="58">
        <f t="shared" si="3"/>
        <v>34</v>
      </c>
      <c r="G22" s="58"/>
    </row>
    <row r="23" spans="1:7" ht="25.5">
      <c r="A23" s="8">
        <v>51</v>
      </c>
      <c r="B23" s="9" t="s">
        <v>24</v>
      </c>
      <c r="C23" s="10" t="s">
        <v>5</v>
      </c>
      <c r="D23" s="11">
        <v>250</v>
      </c>
      <c r="E23" s="58">
        <f t="shared" si="2"/>
        <v>231</v>
      </c>
      <c r="F23" s="58">
        <f t="shared" si="3"/>
        <v>19</v>
      </c>
      <c r="G23" s="58"/>
    </row>
    <row r="24" spans="1:7" ht="25.5">
      <c r="A24" s="8">
        <v>61</v>
      </c>
      <c r="B24" s="9" t="s">
        <v>8</v>
      </c>
      <c r="C24" s="10" t="s">
        <v>9</v>
      </c>
      <c r="D24" s="11">
        <v>354</v>
      </c>
      <c r="E24" s="58">
        <f t="shared" si="2"/>
        <v>327</v>
      </c>
      <c r="F24" s="58">
        <f t="shared" si="3"/>
        <v>27</v>
      </c>
      <c r="G24" s="58"/>
    </row>
    <row r="25" spans="1:7" ht="25.5">
      <c r="A25" s="8">
        <v>61</v>
      </c>
      <c r="B25" s="9" t="s">
        <v>10</v>
      </c>
      <c r="C25" s="10" t="s">
        <v>25</v>
      </c>
      <c r="D25" s="11">
        <v>215</v>
      </c>
      <c r="E25" s="58">
        <f t="shared" si="2"/>
        <v>199</v>
      </c>
      <c r="F25" s="58">
        <f t="shared" si="3"/>
        <v>16</v>
      </c>
      <c r="G25" s="58"/>
    </row>
    <row r="26" spans="1:7" ht="25.5">
      <c r="A26" s="8">
        <v>31</v>
      </c>
      <c r="B26" s="9" t="s">
        <v>12</v>
      </c>
      <c r="C26" s="10" t="s">
        <v>13</v>
      </c>
      <c r="D26" s="11">
        <v>50</v>
      </c>
      <c r="E26" s="58">
        <f t="shared" si="2"/>
        <v>46</v>
      </c>
      <c r="F26" s="58">
        <f t="shared" si="3"/>
        <v>4</v>
      </c>
      <c r="G26" s="58"/>
    </row>
    <row r="27" spans="1:7" ht="25.5">
      <c r="A27" s="8">
        <v>81</v>
      </c>
      <c r="B27" s="9" t="s">
        <v>14</v>
      </c>
      <c r="C27" s="10" t="s">
        <v>15</v>
      </c>
      <c r="D27" s="11">
        <v>141</v>
      </c>
      <c r="E27" s="58">
        <f t="shared" si="2"/>
        <v>130</v>
      </c>
      <c r="F27" s="58">
        <f t="shared" si="3"/>
        <v>11</v>
      </c>
      <c r="G27" s="58"/>
    </row>
    <row r="28" spans="1:7" ht="25.5">
      <c r="A28" s="8">
        <v>14</v>
      </c>
      <c r="B28" s="9" t="s">
        <v>16</v>
      </c>
      <c r="C28" s="10" t="s">
        <v>17</v>
      </c>
      <c r="D28" s="11">
        <v>100</v>
      </c>
      <c r="E28" s="58">
        <f t="shared" si="2"/>
        <v>92</v>
      </c>
      <c r="F28" s="58">
        <f t="shared" si="3"/>
        <v>8</v>
      </c>
      <c r="G28" s="58"/>
    </row>
    <row r="29" spans="1:7" ht="26.25" thickBot="1">
      <c r="A29" s="12"/>
      <c r="B29" s="13"/>
      <c r="C29" s="14"/>
      <c r="D29" s="15">
        <f>SUM(D17:D28)</f>
        <v>5000</v>
      </c>
      <c r="E29" s="58">
        <f>SUM(E17:E28)</f>
        <v>4624</v>
      </c>
      <c r="F29" s="58">
        <f>SUM(F17:F28)</f>
        <v>376</v>
      </c>
      <c r="G29" s="58">
        <f>E29+F29</f>
        <v>5000</v>
      </c>
    </row>
    <row r="30" spans="1:7" ht="19.5" thickBot="1">
      <c r="A30" s="1"/>
      <c r="B30" s="2"/>
      <c r="C30" s="1"/>
      <c r="D30" s="3"/>
    </row>
    <row r="31" spans="1:7" ht="39.75" customHeight="1" thickBot="1">
      <c r="A31" s="93" t="s">
        <v>26</v>
      </c>
      <c r="B31" s="94"/>
      <c r="C31" s="94"/>
      <c r="D31" s="95"/>
    </row>
    <row r="32" spans="1:7" ht="26.25" thickTop="1">
      <c r="A32" s="16">
        <v>11</v>
      </c>
      <c r="B32" s="17" t="s">
        <v>27</v>
      </c>
      <c r="C32" s="18" t="s">
        <v>28</v>
      </c>
      <c r="D32" s="85">
        <v>2680</v>
      </c>
      <c r="E32" s="96">
        <f t="shared" ref="E32:E45" si="4">INT(D32/1.08)</f>
        <v>2481</v>
      </c>
      <c r="F32" s="81">
        <f t="shared" ref="F32:F45" si="5">D32-E32</f>
        <v>199</v>
      </c>
      <c r="G32" s="82"/>
    </row>
    <row r="33" spans="1:7" ht="25.5">
      <c r="A33" s="8">
        <v>11</v>
      </c>
      <c r="B33" s="9" t="s">
        <v>29</v>
      </c>
      <c r="C33" s="10" t="s">
        <v>30</v>
      </c>
      <c r="D33" s="86"/>
      <c r="E33" s="96">
        <f t="shared" si="4"/>
        <v>0</v>
      </c>
      <c r="F33" s="81">
        <f t="shared" si="5"/>
        <v>0</v>
      </c>
      <c r="G33" s="82"/>
    </row>
    <row r="34" spans="1:7" ht="25.5">
      <c r="A34" s="8">
        <v>12</v>
      </c>
      <c r="B34" s="9" t="s">
        <v>31</v>
      </c>
      <c r="C34" s="10" t="s">
        <v>28</v>
      </c>
      <c r="D34" s="86">
        <v>775</v>
      </c>
      <c r="E34" s="60">
        <f t="shared" si="4"/>
        <v>717</v>
      </c>
      <c r="F34" s="60">
        <f t="shared" si="5"/>
        <v>58</v>
      </c>
    </row>
    <row r="35" spans="1:7" ht="25.5">
      <c r="A35" s="8">
        <v>12</v>
      </c>
      <c r="B35" s="9" t="s">
        <v>32</v>
      </c>
      <c r="C35" s="10" t="s">
        <v>28</v>
      </c>
      <c r="D35" s="86"/>
      <c r="E35" s="60">
        <f t="shared" si="4"/>
        <v>0</v>
      </c>
      <c r="F35" s="60">
        <f t="shared" si="5"/>
        <v>0</v>
      </c>
    </row>
    <row r="36" spans="1:7" ht="25.5">
      <c r="A36" s="8">
        <v>13</v>
      </c>
      <c r="B36" s="9" t="s">
        <v>39</v>
      </c>
      <c r="C36" s="10" t="s">
        <v>36</v>
      </c>
      <c r="D36" s="21">
        <v>200</v>
      </c>
      <c r="E36" s="60">
        <f t="shared" si="4"/>
        <v>185</v>
      </c>
      <c r="F36" s="60">
        <f t="shared" si="5"/>
        <v>15</v>
      </c>
    </row>
    <row r="37" spans="1:7" ht="25.5">
      <c r="A37" s="8">
        <v>1</v>
      </c>
      <c r="B37" s="9" t="s">
        <v>4</v>
      </c>
      <c r="C37" s="10" t="s">
        <v>5</v>
      </c>
      <c r="D37" s="21">
        <v>400</v>
      </c>
      <c r="E37" s="60">
        <f t="shared" si="4"/>
        <v>370</v>
      </c>
      <c r="F37" s="60">
        <f t="shared" si="5"/>
        <v>30</v>
      </c>
    </row>
    <row r="38" spans="1:7" ht="25.5">
      <c r="A38" s="8">
        <v>21</v>
      </c>
      <c r="B38" s="9" t="s">
        <v>6</v>
      </c>
      <c r="C38" s="10" t="s">
        <v>5</v>
      </c>
      <c r="D38" s="21">
        <v>600</v>
      </c>
      <c r="E38" s="60">
        <f t="shared" si="4"/>
        <v>555</v>
      </c>
      <c r="F38" s="60">
        <f t="shared" si="5"/>
        <v>45</v>
      </c>
    </row>
    <row r="39" spans="1:7" ht="25.5">
      <c r="A39" s="8">
        <v>14</v>
      </c>
      <c r="B39" s="9" t="s">
        <v>38</v>
      </c>
      <c r="C39" s="10" t="s">
        <v>7</v>
      </c>
      <c r="D39" s="21">
        <v>450</v>
      </c>
      <c r="E39" s="60">
        <f t="shared" si="4"/>
        <v>416</v>
      </c>
      <c r="F39" s="60">
        <f t="shared" si="5"/>
        <v>34</v>
      </c>
    </row>
    <row r="40" spans="1:7" ht="25.5">
      <c r="A40" s="8">
        <v>51</v>
      </c>
      <c r="B40" s="9" t="s">
        <v>33</v>
      </c>
      <c r="C40" s="10" t="s">
        <v>5</v>
      </c>
      <c r="D40" s="21">
        <v>250</v>
      </c>
      <c r="E40" s="60">
        <f t="shared" si="4"/>
        <v>231</v>
      </c>
      <c r="F40" s="60">
        <f t="shared" si="5"/>
        <v>19</v>
      </c>
    </row>
    <row r="41" spans="1:7" ht="25.5">
      <c r="A41" s="8">
        <v>61</v>
      </c>
      <c r="B41" s="9" t="s">
        <v>8</v>
      </c>
      <c r="C41" s="10" t="s">
        <v>35</v>
      </c>
      <c r="D41" s="21">
        <v>600</v>
      </c>
      <c r="E41" s="60">
        <f t="shared" si="4"/>
        <v>555</v>
      </c>
      <c r="F41" s="60">
        <f t="shared" si="5"/>
        <v>45</v>
      </c>
    </row>
    <row r="42" spans="1:7" ht="25.5">
      <c r="A42" s="8">
        <v>61</v>
      </c>
      <c r="B42" s="9" t="s">
        <v>10</v>
      </c>
      <c r="C42" s="10" t="s">
        <v>11</v>
      </c>
      <c r="D42" s="21">
        <v>204</v>
      </c>
      <c r="E42" s="60">
        <f t="shared" si="4"/>
        <v>188</v>
      </c>
      <c r="F42" s="60">
        <f t="shared" si="5"/>
        <v>16</v>
      </c>
    </row>
    <row r="43" spans="1:7" ht="25.5">
      <c r="A43" s="8">
        <v>14</v>
      </c>
      <c r="B43" s="9" t="s">
        <v>16</v>
      </c>
      <c r="C43" s="10" t="s">
        <v>34</v>
      </c>
      <c r="D43" s="21">
        <v>150</v>
      </c>
      <c r="E43" s="60">
        <f t="shared" si="4"/>
        <v>138</v>
      </c>
      <c r="F43" s="60">
        <f t="shared" si="5"/>
        <v>12</v>
      </c>
    </row>
    <row r="44" spans="1:7" ht="25.5">
      <c r="A44" s="8">
        <v>31</v>
      </c>
      <c r="B44" s="10" t="s">
        <v>12</v>
      </c>
      <c r="C44" s="10" t="s">
        <v>13</v>
      </c>
      <c r="D44" s="21">
        <v>50</v>
      </c>
      <c r="E44" s="60">
        <f t="shared" si="4"/>
        <v>46</v>
      </c>
      <c r="F44" s="60">
        <f t="shared" si="5"/>
        <v>4</v>
      </c>
    </row>
    <row r="45" spans="1:7" ht="25.5">
      <c r="A45" s="8">
        <v>81</v>
      </c>
      <c r="B45" s="10" t="s">
        <v>14</v>
      </c>
      <c r="C45" s="10" t="s">
        <v>15</v>
      </c>
      <c r="D45" s="21">
        <v>141</v>
      </c>
      <c r="E45" s="60">
        <f t="shared" si="4"/>
        <v>130</v>
      </c>
      <c r="F45" s="60">
        <f t="shared" si="5"/>
        <v>11</v>
      </c>
    </row>
    <row r="46" spans="1:7" ht="26.25" thickBot="1">
      <c r="A46" s="12"/>
      <c r="B46" s="14"/>
      <c r="C46" s="14"/>
      <c r="D46" s="22">
        <f>SUM(D32:D45)</f>
        <v>6500</v>
      </c>
      <c r="E46" s="58">
        <f>SUM(E32:E45)</f>
        <v>6012</v>
      </c>
      <c r="F46" s="58">
        <f>SUM(F32:F45)</f>
        <v>488</v>
      </c>
      <c r="G46" s="58">
        <f>E46+F46</f>
        <v>6500</v>
      </c>
    </row>
  </sheetData>
  <mergeCells count="9">
    <mergeCell ref="F32:F33"/>
    <mergeCell ref="G32:G33"/>
    <mergeCell ref="A1:D1"/>
    <mergeCell ref="D32:D33"/>
    <mergeCell ref="D34:D35"/>
    <mergeCell ref="A16:D16"/>
    <mergeCell ref="A2:D2"/>
    <mergeCell ref="A31:D31"/>
    <mergeCell ref="E32:E33"/>
  </mergeCells>
  <phoneticPr fontId="1"/>
  <pageMargins left="0.25" right="0.25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workbookViewId="0">
      <selection activeCell="A46" sqref="A46"/>
    </sheetView>
  </sheetViews>
  <sheetFormatPr defaultRowHeight="18.75"/>
  <cols>
    <col min="1" max="1" width="7.75" customWidth="1"/>
    <col min="2" max="2" width="38.5" customWidth="1"/>
    <col min="4" max="4" width="9.875" bestFit="1" customWidth="1"/>
    <col min="5" max="5" width="9.625" bestFit="1" customWidth="1"/>
  </cols>
  <sheetData>
    <row r="1" spans="1:7" ht="31.5" customHeight="1" thickBot="1">
      <c r="A1" s="83" t="s">
        <v>37</v>
      </c>
      <c r="B1" s="84"/>
      <c r="C1" s="84"/>
      <c r="D1" s="84"/>
    </row>
    <row r="2" spans="1:7" ht="28.5" customHeight="1" thickBot="1">
      <c r="A2" s="90" t="s">
        <v>18</v>
      </c>
      <c r="B2" s="91"/>
      <c r="C2" s="91"/>
      <c r="D2" s="92"/>
      <c r="E2" t="s">
        <v>89</v>
      </c>
      <c r="F2" t="s">
        <v>90</v>
      </c>
    </row>
    <row r="3" spans="1:7" ht="26.25" thickTop="1">
      <c r="A3" s="4">
        <v>2114</v>
      </c>
      <c r="B3" s="5" t="s">
        <v>0</v>
      </c>
      <c r="C3" s="6" t="s">
        <v>2</v>
      </c>
      <c r="D3" s="7">
        <v>1337</v>
      </c>
      <c r="E3" s="59">
        <f>INT(D3/1.08)</f>
        <v>1237</v>
      </c>
      <c r="F3" s="58">
        <f>D3-E3</f>
        <v>100</v>
      </c>
    </row>
    <row r="4" spans="1:7" ht="25.5">
      <c r="A4" s="8">
        <v>2212</v>
      </c>
      <c r="B4" s="9" t="s">
        <v>1</v>
      </c>
      <c r="C4" s="10" t="s">
        <v>2</v>
      </c>
      <c r="D4" s="11">
        <v>538</v>
      </c>
      <c r="E4" s="59">
        <f t="shared" ref="E4:E13" si="0">INT(D4/1.08)</f>
        <v>498</v>
      </c>
      <c r="F4" s="58">
        <f t="shared" ref="F4:F13" si="1">D4-E4</f>
        <v>40</v>
      </c>
    </row>
    <row r="5" spans="1:7" ht="25.5">
      <c r="A5" s="8">
        <v>2312</v>
      </c>
      <c r="B5" s="9" t="s">
        <v>3</v>
      </c>
      <c r="C5" s="10" t="s">
        <v>2</v>
      </c>
      <c r="D5" s="11">
        <v>360</v>
      </c>
      <c r="E5" s="59">
        <f t="shared" si="0"/>
        <v>333</v>
      </c>
      <c r="F5" s="58">
        <f t="shared" si="1"/>
        <v>27</v>
      </c>
    </row>
    <row r="6" spans="1:7" ht="25.5">
      <c r="A6" s="8">
        <v>1126</v>
      </c>
      <c r="B6" s="9" t="s">
        <v>4</v>
      </c>
      <c r="C6" s="10" t="s">
        <v>5</v>
      </c>
      <c r="D6" s="11">
        <v>570</v>
      </c>
      <c r="E6" s="59">
        <f t="shared" si="0"/>
        <v>527</v>
      </c>
      <c r="F6" s="58">
        <f t="shared" si="1"/>
        <v>43</v>
      </c>
    </row>
    <row r="7" spans="1:7" ht="25.5">
      <c r="A7" s="8">
        <v>3114</v>
      </c>
      <c r="B7" s="9" t="s">
        <v>6</v>
      </c>
      <c r="C7" s="10" t="s">
        <v>5</v>
      </c>
      <c r="D7" s="11">
        <v>800</v>
      </c>
      <c r="E7" s="59">
        <f t="shared" si="0"/>
        <v>740</v>
      </c>
      <c r="F7" s="58">
        <f t="shared" si="1"/>
        <v>60</v>
      </c>
    </row>
    <row r="8" spans="1:7" ht="25.5">
      <c r="A8" s="8">
        <v>2412</v>
      </c>
      <c r="B8" s="9" t="s">
        <v>38</v>
      </c>
      <c r="C8" s="10" t="s">
        <v>7</v>
      </c>
      <c r="D8" s="11">
        <v>620</v>
      </c>
      <c r="E8" s="59">
        <f t="shared" si="0"/>
        <v>574</v>
      </c>
      <c r="F8" s="58">
        <f t="shared" si="1"/>
        <v>46</v>
      </c>
    </row>
    <row r="9" spans="1:7" ht="25.5">
      <c r="A9" s="8">
        <v>6172</v>
      </c>
      <c r="B9" s="9" t="s">
        <v>8</v>
      </c>
      <c r="C9" s="10" t="s">
        <v>9</v>
      </c>
      <c r="D9" s="11">
        <v>425</v>
      </c>
      <c r="E9" s="59">
        <f t="shared" si="0"/>
        <v>393</v>
      </c>
      <c r="F9" s="58">
        <f t="shared" si="1"/>
        <v>32</v>
      </c>
    </row>
    <row r="10" spans="1:7" ht="25.5">
      <c r="A10" s="8">
        <v>6173</v>
      </c>
      <c r="B10" s="9" t="s">
        <v>10</v>
      </c>
      <c r="C10" s="10" t="s">
        <v>11</v>
      </c>
      <c r="D10" s="11">
        <v>320</v>
      </c>
      <c r="E10" s="59">
        <f t="shared" si="0"/>
        <v>296</v>
      </c>
      <c r="F10" s="58">
        <f t="shared" si="1"/>
        <v>24</v>
      </c>
    </row>
    <row r="11" spans="1:7" ht="25.5">
      <c r="A11" s="8">
        <v>4311</v>
      </c>
      <c r="B11" s="9" t="s">
        <v>12</v>
      </c>
      <c r="C11" s="10" t="s">
        <v>13</v>
      </c>
      <c r="D11" s="11">
        <v>60</v>
      </c>
      <c r="E11" s="59">
        <f t="shared" si="0"/>
        <v>55</v>
      </c>
      <c r="F11" s="58">
        <f t="shared" si="1"/>
        <v>5</v>
      </c>
    </row>
    <row r="12" spans="1:7" ht="25.5">
      <c r="A12" s="8">
        <v>7121</v>
      </c>
      <c r="B12" s="9" t="s">
        <v>14</v>
      </c>
      <c r="C12" s="10" t="s">
        <v>91</v>
      </c>
      <c r="D12" s="11">
        <v>170</v>
      </c>
      <c r="E12" s="59">
        <f>INT(D12/1.1)</f>
        <v>154</v>
      </c>
      <c r="F12" s="58">
        <f t="shared" si="1"/>
        <v>16</v>
      </c>
    </row>
    <row r="13" spans="1:7" ht="25.5">
      <c r="A13" s="8">
        <v>2419</v>
      </c>
      <c r="B13" s="9" t="s">
        <v>16</v>
      </c>
      <c r="C13" s="10" t="s">
        <v>17</v>
      </c>
      <c r="D13" s="11">
        <v>100</v>
      </c>
      <c r="E13" s="59">
        <f t="shared" si="0"/>
        <v>92</v>
      </c>
      <c r="F13" s="58">
        <f t="shared" si="1"/>
        <v>8</v>
      </c>
    </row>
    <row r="14" spans="1:7" ht="26.25" thickBot="1">
      <c r="A14" s="12"/>
      <c r="B14" s="13"/>
      <c r="C14" s="14"/>
      <c r="D14" s="15">
        <f>SUM(D3:D13)</f>
        <v>5300</v>
      </c>
      <c r="E14" s="59">
        <f>SUM(E3:E13)</f>
        <v>4899</v>
      </c>
      <c r="F14" s="58">
        <f>SUM(F3:F13)</f>
        <v>401</v>
      </c>
      <c r="G14" s="58">
        <f>E14+F14</f>
        <v>5300</v>
      </c>
    </row>
    <row r="15" spans="1:7" ht="15.75" customHeight="1" thickBot="1">
      <c r="A15" s="1"/>
      <c r="B15" s="2"/>
      <c r="C15" s="1"/>
      <c r="D15" s="3"/>
    </row>
    <row r="16" spans="1:7" ht="28.5" customHeight="1" thickBot="1">
      <c r="A16" s="87" t="s">
        <v>19</v>
      </c>
      <c r="B16" s="88"/>
      <c r="C16" s="88"/>
      <c r="D16" s="89"/>
    </row>
    <row r="17" spans="1:7" ht="26.25" thickTop="1">
      <c r="A17" s="16">
        <v>2114</v>
      </c>
      <c r="B17" s="17" t="s">
        <v>20</v>
      </c>
      <c r="C17" s="18" t="s">
        <v>2</v>
      </c>
      <c r="D17" s="19">
        <v>1720</v>
      </c>
      <c r="E17" s="58">
        <f t="shared" ref="E17:E28" si="2">INT(D17/1.08)</f>
        <v>1592</v>
      </c>
      <c r="F17" s="58">
        <f t="shared" ref="F17:F28" si="3">D17-E17</f>
        <v>128</v>
      </c>
      <c r="G17" s="58"/>
    </row>
    <row r="18" spans="1:7" ht="25.5">
      <c r="A18" s="8">
        <v>2212</v>
      </c>
      <c r="B18" s="9" t="s">
        <v>22</v>
      </c>
      <c r="C18" s="20" t="s">
        <v>2</v>
      </c>
      <c r="D18" s="11">
        <v>535</v>
      </c>
      <c r="E18" s="58">
        <f t="shared" si="2"/>
        <v>495</v>
      </c>
      <c r="F18" s="58">
        <f t="shared" si="3"/>
        <v>40</v>
      </c>
      <c r="G18" s="58"/>
    </row>
    <row r="19" spans="1:7" ht="25.5">
      <c r="A19" s="8">
        <v>2312</v>
      </c>
      <c r="B19" s="9" t="s">
        <v>23</v>
      </c>
      <c r="C19" s="10" t="s">
        <v>2</v>
      </c>
      <c r="D19" s="11">
        <v>360</v>
      </c>
      <c r="E19" s="58">
        <f t="shared" si="2"/>
        <v>333</v>
      </c>
      <c r="F19" s="58">
        <f t="shared" si="3"/>
        <v>27</v>
      </c>
      <c r="G19" s="58"/>
    </row>
    <row r="20" spans="1:7" ht="25.5">
      <c r="A20" s="8">
        <v>1126</v>
      </c>
      <c r="B20" s="9" t="s">
        <v>4</v>
      </c>
      <c r="C20" s="10" t="s">
        <v>5</v>
      </c>
      <c r="D20" s="11">
        <v>570</v>
      </c>
      <c r="E20" s="58">
        <f t="shared" si="2"/>
        <v>527</v>
      </c>
      <c r="F20" s="58">
        <f t="shared" si="3"/>
        <v>43</v>
      </c>
      <c r="G20" s="58"/>
    </row>
    <row r="21" spans="1:7" ht="25.5">
      <c r="A21" s="8">
        <v>3114</v>
      </c>
      <c r="B21" s="9" t="s">
        <v>6</v>
      </c>
      <c r="C21" s="10" t="s">
        <v>5</v>
      </c>
      <c r="D21" s="11">
        <v>800</v>
      </c>
      <c r="E21" s="58">
        <f t="shared" si="2"/>
        <v>740</v>
      </c>
      <c r="F21" s="58">
        <f t="shared" si="3"/>
        <v>60</v>
      </c>
      <c r="G21" s="58"/>
    </row>
    <row r="22" spans="1:7" ht="25.5">
      <c r="A22" s="8">
        <v>2412</v>
      </c>
      <c r="B22" s="9" t="s">
        <v>38</v>
      </c>
      <c r="C22" s="10" t="s">
        <v>7</v>
      </c>
      <c r="D22" s="11">
        <v>620</v>
      </c>
      <c r="E22" s="58">
        <f t="shared" si="2"/>
        <v>574</v>
      </c>
      <c r="F22" s="58">
        <f t="shared" si="3"/>
        <v>46</v>
      </c>
      <c r="G22" s="58"/>
    </row>
    <row r="23" spans="1:7" ht="25.5">
      <c r="A23" s="8">
        <v>5222</v>
      </c>
      <c r="B23" s="9" t="s">
        <v>24</v>
      </c>
      <c r="C23" s="10" t="s">
        <v>5</v>
      </c>
      <c r="D23" s="11">
        <v>320</v>
      </c>
      <c r="E23" s="58">
        <f t="shared" si="2"/>
        <v>296</v>
      </c>
      <c r="F23" s="58">
        <f t="shared" si="3"/>
        <v>24</v>
      </c>
      <c r="G23" s="58"/>
    </row>
    <row r="24" spans="1:7" ht="25.5">
      <c r="A24" s="8">
        <v>6172</v>
      </c>
      <c r="B24" s="9" t="s">
        <v>8</v>
      </c>
      <c r="C24" s="10" t="s">
        <v>9</v>
      </c>
      <c r="D24" s="11">
        <v>425</v>
      </c>
      <c r="E24" s="58">
        <f t="shared" si="2"/>
        <v>393</v>
      </c>
      <c r="F24" s="58">
        <f t="shared" si="3"/>
        <v>32</v>
      </c>
      <c r="G24" s="58"/>
    </row>
    <row r="25" spans="1:7" ht="25.5">
      <c r="A25" s="8">
        <v>6173</v>
      </c>
      <c r="B25" s="9" t="s">
        <v>10</v>
      </c>
      <c r="C25" s="10" t="s">
        <v>25</v>
      </c>
      <c r="D25" s="11">
        <v>320</v>
      </c>
      <c r="E25" s="58">
        <f t="shared" si="2"/>
        <v>296</v>
      </c>
      <c r="F25" s="58">
        <f t="shared" si="3"/>
        <v>24</v>
      </c>
      <c r="G25" s="58"/>
    </row>
    <row r="26" spans="1:7" ht="25.5">
      <c r="A26" s="8">
        <v>4311</v>
      </c>
      <c r="B26" s="9" t="s">
        <v>12</v>
      </c>
      <c r="C26" s="10" t="s">
        <v>13</v>
      </c>
      <c r="D26" s="11">
        <v>60</v>
      </c>
      <c r="E26" s="58">
        <f t="shared" si="2"/>
        <v>55</v>
      </c>
      <c r="F26" s="58">
        <f t="shared" si="3"/>
        <v>5</v>
      </c>
      <c r="G26" s="58"/>
    </row>
    <row r="27" spans="1:7" ht="25.5">
      <c r="A27" s="8">
        <v>7121</v>
      </c>
      <c r="B27" s="9" t="s">
        <v>14</v>
      </c>
      <c r="C27" s="10" t="s">
        <v>91</v>
      </c>
      <c r="D27" s="11">
        <v>170</v>
      </c>
      <c r="E27" s="58">
        <f t="shared" si="2"/>
        <v>157</v>
      </c>
      <c r="F27" s="58">
        <f t="shared" si="3"/>
        <v>13</v>
      </c>
      <c r="G27" s="58"/>
    </row>
    <row r="28" spans="1:7" ht="25.5">
      <c r="A28" s="8">
        <v>2419</v>
      </c>
      <c r="B28" s="9" t="s">
        <v>16</v>
      </c>
      <c r="C28" s="10" t="s">
        <v>17</v>
      </c>
      <c r="D28" s="11">
        <v>100</v>
      </c>
      <c r="E28" s="58">
        <f t="shared" si="2"/>
        <v>92</v>
      </c>
      <c r="F28" s="58">
        <f t="shared" si="3"/>
        <v>8</v>
      </c>
      <c r="G28" s="58"/>
    </row>
    <row r="29" spans="1:7" ht="26.25" thickBot="1">
      <c r="A29" s="12"/>
      <c r="B29" s="13"/>
      <c r="C29" s="14"/>
      <c r="D29" s="15">
        <f>SUM(D17:D28)</f>
        <v>6000</v>
      </c>
      <c r="E29" s="58">
        <f>SUM(E17:E28)</f>
        <v>5550</v>
      </c>
      <c r="F29" s="58">
        <f>SUM(F17:F28)</f>
        <v>450</v>
      </c>
      <c r="G29" s="58">
        <f>E29+F29</f>
        <v>6000</v>
      </c>
    </row>
    <row r="30" spans="1:7" ht="19.5" thickBot="1">
      <c r="A30" s="1"/>
      <c r="B30" s="2"/>
      <c r="C30" s="1"/>
      <c r="D30" s="3"/>
    </row>
    <row r="31" spans="1:7" ht="39.75" customHeight="1" thickBot="1">
      <c r="A31" s="93" t="s">
        <v>26</v>
      </c>
      <c r="B31" s="94"/>
      <c r="C31" s="94"/>
      <c r="D31" s="95"/>
    </row>
    <row r="32" spans="1:7" ht="26.25" thickTop="1">
      <c r="A32" s="16">
        <v>2114</v>
      </c>
      <c r="B32" s="17" t="s">
        <v>27</v>
      </c>
      <c r="C32" s="18" t="s">
        <v>28</v>
      </c>
      <c r="D32" s="85">
        <v>2900</v>
      </c>
      <c r="E32" s="96">
        <f t="shared" ref="E32:E45" si="4">INT(D32/1.08)</f>
        <v>2685</v>
      </c>
      <c r="F32" s="81">
        <f t="shared" ref="F32:F45" si="5">D32-E32</f>
        <v>215</v>
      </c>
      <c r="G32" s="82"/>
    </row>
    <row r="33" spans="1:7" ht="25.5">
      <c r="A33" s="8">
        <v>2114</v>
      </c>
      <c r="B33" s="9" t="s">
        <v>29</v>
      </c>
      <c r="C33" s="10" t="s">
        <v>28</v>
      </c>
      <c r="D33" s="86"/>
      <c r="E33" s="96">
        <f t="shared" si="4"/>
        <v>0</v>
      </c>
      <c r="F33" s="81">
        <f t="shared" si="5"/>
        <v>0</v>
      </c>
      <c r="G33" s="82"/>
    </row>
    <row r="34" spans="1:7" ht="25.5">
      <c r="A34" s="8">
        <v>2212</v>
      </c>
      <c r="B34" s="9" t="s">
        <v>31</v>
      </c>
      <c r="C34" s="10" t="s">
        <v>28</v>
      </c>
      <c r="D34" s="86">
        <v>970</v>
      </c>
      <c r="E34" s="61">
        <f t="shared" si="4"/>
        <v>898</v>
      </c>
      <c r="F34" s="61">
        <f t="shared" si="5"/>
        <v>72</v>
      </c>
    </row>
    <row r="35" spans="1:7" ht="25.5">
      <c r="A35" s="8">
        <v>2212</v>
      </c>
      <c r="B35" s="9" t="s">
        <v>32</v>
      </c>
      <c r="C35" s="10" t="s">
        <v>28</v>
      </c>
      <c r="D35" s="86"/>
      <c r="E35" s="61">
        <f t="shared" si="4"/>
        <v>0</v>
      </c>
      <c r="F35" s="61">
        <f t="shared" si="5"/>
        <v>0</v>
      </c>
    </row>
    <row r="36" spans="1:7" ht="25.5">
      <c r="A36" s="8">
        <v>3114</v>
      </c>
      <c r="B36" s="9" t="s">
        <v>39</v>
      </c>
      <c r="C36" s="10" t="s">
        <v>28</v>
      </c>
      <c r="D36" s="62">
        <v>270</v>
      </c>
      <c r="E36" s="61">
        <f t="shared" si="4"/>
        <v>250</v>
      </c>
      <c r="F36" s="61">
        <f t="shared" si="5"/>
        <v>20</v>
      </c>
    </row>
    <row r="37" spans="1:7" ht="25.5">
      <c r="A37" s="8">
        <v>1126</v>
      </c>
      <c r="B37" s="9" t="s">
        <v>4</v>
      </c>
      <c r="C37" s="10" t="s">
        <v>5</v>
      </c>
      <c r="D37" s="62">
        <v>570</v>
      </c>
      <c r="E37" s="61">
        <f t="shared" si="4"/>
        <v>527</v>
      </c>
      <c r="F37" s="61">
        <f t="shared" si="5"/>
        <v>43</v>
      </c>
    </row>
    <row r="38" spans="1:7" ht="25.5">
      <c r="A38" s="8">
        <v>3114</v>
      </c>
      <c r="B38" s="9" t="s">
        <v>6</v>
      </c>
      <c r="C38" s="10" t="s">
        <v>5</v>
      </c>
      <c r="D38" s="62">
        <v>800</v>
      </c>
      <c r="E38" s="61">
        <f t="shared" si="4"/>
        <v>740</v>
      </c>
      <c r="F38" s="61">
        <f t="shared" si="5"/>
        <v>60</v>
      </c>
    </row>
    <row r="39" spans="1:7" ht="25.5">
      <c r="A39" s="8">
        <v>2412</v>
      </c>
      <c r="B39" s="9" t="s">
        <v>38</v>
      </c>
      <c r="C39" s="10" t="s">
        <v>7</v>
      </c>
      <c r="D39" s="62">
        <v>620</v>
      </c>
      <c r="E39" s="61">
        <f t="shared" si="4"/>
        <v>574</v>
      </c>
      <c r="F39" s="61">
        <f t="shared" si="5"/>
        <v>46</v>
      </c>
    </row>
    <row r="40" spans="1:7" ht="25.5">
      <c r="A40" s="8">
        <v>5222</v>
      </c>
      <c r="B40" s="9" t="s">
        <v>33</v>
      </c>
      <c r="C40" s="10" t="s">
        <v>5</v>
      </c>
      <c r="D40" s="62">
        <v>320</v>
      </c>
      <c r="E40" s="61">
        <f t="shared" si="4"/>
        <v>296</v>
      </c>
      <c r="F40" s="61">
        <f t="shared" si="5"/>
        <v>24</v>
      </c>
    </row>
    <row r="41" spans="1:7" ht="25.5">
      <c r="A41" s="8">
        <v>6172</v>
      </c>
      <c r="B41" s="9" t="s">
        <v>8</v>
      </c>
      <c r="C41" s="10" t="s">
        <v>35</v>
      </c>
      <c r="D41" s="62">
        <v>850</v>
      </c>
      <c r="E41" s="61">
        <f t="shared" si="4"/>
        <v>787</v>
      </c>
      <c r="F41" s="61">
        <f t="shared" si="5"/>
        <v>63</v>
      </c>
    </row>
    <row r="42" spans="1:7" ht="25.5">
      <c r="A42" s="8">
        <v>6173</v>
      </c>
      <c r="B42" s="9" t="s">
        <v>10</v>
      </c>
      <c r="C42" s="10" t="s">
        <v>11</v>
      </c>
      <c r="D42" s="62">
        <v>320</v>
      </c>
      <c r="E42" s="61">
        <f t="shared" si="4"/>
        <v>296</v>
      </c>
      <c r="F42" s="61">
        <f t="shared" si="5"/>
        <v>24</v>
      </c>
    </row>
    <row r="43" spans="1:7" ht="25.5">
      <c r="A43" s="8">
        <v>2419</v>
      </c>
      <c r="B43" s="9" t="s">
        <v>16</v>
      </c>
      <c r="C43" s="10" t="s">
        <v>34</v>
      </c>
      <c r="D43" s="62">
        <v>150</v>
      </c>
      <c r="E43" s="61">
        <f t="shared" si="4"/>
        <v>138</v>
      </c>
      <c r="F43" s="61">
        <f t="shared" si="5"/>
        <v>12</v>
      </c>
    </row>
    <row r="44" spans="1:7" ht="25.5">
      <c r="A44" s="8">
        <v>4311</v>
      </c>
      <c r="B44" s="10" t="s">
        <v>12</v>
      </c>
      <c r="C44" s="10" t="s">
        <v>13</v>
      </c>
      <c r="D44" s="62">
        <v>60</v>
      </c>
      <c r="E44" s="61">
        <f t="shared" si="4"/>
        <v>55</v>
      </c>
      <c r="F44" s="61">
        <f t="shared" si="5"/>
        <v>5</v>
      </c>
    </row>
    <row r="45" spans="1:7" ht="25.5">
      <c r="A45" s="8">
        <v>7121</v>
      </c>
      <c r="B45" s="10" t="s">
        <v>14</v>
      </c>
      <c r="C45" s="10" t="s">
        <v>91</v>
      </c>
      <c r="D45" s="62">
        <v>170</v>
      </c>
      <c r="E45" s="61">
        <f t="shared" si="4"/>
        <v>157</v>
      </c>
      <c r="F45" s="61">
        <f t="shared" si="5"/>
        <v>13</v>
      </c>
    </row>
    <row r="46" spans="1:7" ht="26.25" thickBot="1">
      <c r="A46" s="12"/>
      <c r="B46" s="14"/>
      <c r="C46" s="14"/>
      <c r="D46" s="22">
        <f>SUM(D32:D45)</f>
        <v>8000</v>
      </c>
      <c r="E46" s="58">
        <f>SUM(E32:E45)</f>
        <v>7403</v>
      </c>
      <c r="F46" s="58">
        <f>SUM(F32:F45)</f>
        <v>597</v>
      </c>
      <c r="G46" s="58">
        <f>E46+F46</f>
        <v>8000</v>
      </c>
    </row>
  </sheetData>
  <mergeCells count="9">
    <mergeCell ref="F32:F33"/>
    <mergeCell ref="G32:G33"/>
    <mergeCell ref="D34:D35"/>
    <mergeCell ref="A1:D1"/>
    <mergeCell ref="A2:D2"/>
    <mergeCell ref="A16:D16"/>
    <mergeCell ref="A31:D31"/>
    <mergeCell ref="D32:D33"/>
    <mergeCell ref="E32:E33"/>
  </mergeCells>
  <phoneticPr fontId="1"/>
  <pageMargins left="0.25" right="0.25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abSelected="1" workbookViewId="0">
      <selection activeCell="B8" sqref="B8"/>
    </sheetView>
  </sheetViews>
  <sheetFormatPr defaultRowHeight="18.75"/>
  <cols>
    <col min="1" max="1" width="5" customWidth="1"/>
    <col min="2" max="2" width="41.875" style="53" customWidth="1"/>
    <col min="3" max="3" width="5.375" customWidth="1"/>
    <col min="4" max="4" width="11.5" customWidth="1"/>
    <col min="5" max="5" width="12.25" customWidth="1"/>
  </cols>
  <sheetData>
    <row r="1" spans="1:6" ht="17.25" customHeight="1">
      <c r="A1" s="66" t="s">
        <v>43</v>
      </c>
      <c r="B1" s="66"/>
      <c r="C1" s="66"/>
      <c r="D1" s="66"/>
      <c r="E1" s="66"/>
      <c r="F1" s="66"/>
    </row>
    <row r="2" spans="1:6" ht="17.25" customHeight="1">
      <c r="A2" s="23"/>
      <c r="B2" s="49"/>
      <c r="C2" s="23"/>
      <c r="D2" s="24"/>
      <c r="E2" s="67" t="s">
        <v>93</v>
      </c>
      <c r="F2" s="67"/>
    </row>
    <row r="3" spans="1:6" ht="17.25" customHeight="1">
      <c r="A3" s="25" t="s">
        <v>45</v>
      </c>
      <c r="B3" s="50" t="s">
        <v>46</v>
      </c>
      <c r="C3" s="26"/>
    </row>
    <row r="4" spans="1:6" ht="17.25" customHeight="1">
      <c r="A4" s="27" t="s">
        <v>47</v>
      </c>
      <c r="B4" s="28" t="s">
        <v>48</v>
      </c>
      <c r="C4" s="29"/>
      <c r="D4" s="68" t="s">
        <v>49</v>
      </c>
      <c r="E4" s="68"/>
      <c r="F4" s="30"/>
    </row>
    <row r="5" spans="1:6" ht="17.25" customHeight="1">
      <c r="A5" s="31" t="s">
        <v>50</v>
      </c>
      <c r="B5" s="32" t="s">
        <v>51</v>
      </c>
      <c r="C5" s="33"/>
      <c r="D5" s="65" t="s">
        <v>92</v>
      </c>
      <c r="E5" s="65"/>
      <c r="F5" s="34"/>
    </row>
    <row r="6" spans="1:6" ht="17.25" customHeight="1">
      <c r="A6" s="31" t="s">
        <v>50</v>
      </c>
      <c r="B6" s="32" t="s">
        <v>85</v>
      </c>
      <c r="C6" s="33"/>
      <c r="D6" s="65" t="s">
        <v>40</v>
      </c>
      <c r="E6" s="65"/>
      <c r="F6" s="34"/>
    </row>
    <row r="7" spans="1:6" ht="17.25" customHeight="1">
      <c r="A7" s="31" t="s">
        <v>50</v>
      </c>
      <c r="B7" s="32" t="s">
        <v>53</v>
      </c>
      <c r="C7" s="33"/>
      <c r="D7" s="65" t="s">
        <v>41</v>
      </c>
      <c r="E7" s="65"/>
      <c r="F7" s="34"/>
    </row>
    <row r="8" spans="1:6" ht="17.25" customHeight="1">
      <c r="A8" s="31" t="s">
        <v>50</v>
      </c>
      <c r="B8" s="32" t="s">
        <v>100</v>
      </c>
      <c r="C8" s="33"/>
      <c r="D8" s="51" t="s">
        <v>54</v>
      </c>
      <c r="E8" s="54"/>
      <c r="F8" s="34"/>
    </row>
    <row r="9" spans="1:6">
      <c r="A9" s="35" t="s">
        <v>55</v>
      </c>
      <c r="B9" s="52"/>
      <c r="C9" s="35"/>
      <c r="D9" s="35"/>
      <c r="E9" s="35"/>
      <c r="F9" s="35"/>
    </row>
    <row r="10" spans="1:6">
      <c r="A10" s="36"/>
      <c r="B10" s="55" t="s">
        <v>56</v>
      </c>
      <c r="C10" s="56" t="s">
        <v>87</v>
      </c>
      <c r="D10" s="57" t="s">
        <v>57</v>
      </c>
      <c r="E10" s="57" t="s">
        <v>58</v>
      </c>
      <c r="F10" s="57" t="s">
        <v>59</v>
      </c>
    </row>
    <row r="11" spans="1:6" ht="18.75" customHeight="1">
      <c r="A11" s="36"/>
      <c r="B11" s="79" t="s">
        <v>18</v>
      </c>
      <c r="C11" s="79"/>
      <c r="D11" s="79"/>
      <c r="E11" s="79"/>
      <c r="F11" s="79"/>
    </row>
    <row r="12" spans="1:6">
      <c r="A12" s="36"/>
      <c r="B12" s="37" t="s">
        <v>74</v>
      </c>
      <c r="C12" s="70"/>
      <c r="D12" s="71">
        <v>5300</v>
      </c>
      <c r="E12" s="73">
        <f t="shared" ref="E12:E43" si="0">C12*D12</f>
        <v>0</v>
      </c>
      <c r="F12" s="77"/>
    </row>
    <row r="13" spans="1:6">
      <c r="A13" s="36"/>
      <c r="B13" s="37" t="s">
        <v>70</v>
      </c>
      <c r="C13" s="70"/>
      <c r="D13" s="71"/>
      <c r="E13" s="73"/>
      <c r="F13" s="77"/>
    </row>
    <row r="14" spans="1:6">
      <c r="A14" s="36"/>
      <c r="B14" s="37" t="s">
        <v>71</v>
      </c>
      <c r="C14" s="70"/>
      <c r="D14" s="71"/>
      <c r="E14" s="73"/>
      <c r="F14" s="77"/>
    </row>
    <row r="15" spans="1:6">
      <c r="A15" s="36"/>
      <c r="B15" s="37" t="s">
        <v>72</v>
      </c>
      <c r="C15" s="70"/>
      <c r="D15" s="71"/>
      <c r="E15" s="73"/>
      <c r="F15" s="77"/>
    </row>
    <row r="16" spans="1:6">
      <c r="A16" s="36"/>
      <c r="B16" s="37" t="s">
        <v>73</v>
      </c>
      <c r="C16" s="70"/>
      <c r="D16" s="71"/>
      <c r="E16" s="73"/>
      <c r="F16" s="77"/>
    </row>
    <row r="17" spans="1:6" ht="18.75" customHeight="1">
      <c r="A17" s="36"/>
      <c r="B17" s="79" t="s">
        <v>19</v>
      </c>
      <c r="C17" s="79"/>
      <c r="D17" s="79"/>
      <c r="E17" s="79"/>
      <c r="F17" s="79"/>
    </row>
    <row r="18" spans="1:6">
      <c r="A18" s="36"/>
      <c r="B18" s="37" t="s">
        <v>75</v>
      </c>
      <c r="C18" s="70"/>
      <c r="D18" s="72">
        <v>6000</v>
      </c>
      <c r="E18" s="73">
        <f t="shared" si="0"/>
        <v>0</v>
      </c>
      <c r="F18" s="78"/>
    </row>
    <row r="19" spans="1:6">
      <c r="A19" s="36"/>
      <c r="B19" s="44" t="s">
        <v>76</v>
      </c>
      <c r="C19" s="70"/>
      <c r="D19" s="72"/>
      <c r="E19" s="73"/>
      <c r="F19" s="78"/>
    </row>
    <row r="20" spans="1:6">
      <c r="A20" s="36"/>
      <c r="B20" s="44" t="s">
        <v>70</v>
      </c>
      <c r="C20" s="70"/>
      <c r="D20" s="72"/>
      <c r="E20" s="73"/>
      <c r="F20" s="78"/>
    </row>
    <row r="21" spans="1:6">
      <c r="A21" s="36"/>
      <c r="B21" s="44" t="s">
        <v>71</v>
      </c>
      <c r="C21" s="70"/>
      <c r="D21" s="72"/>
      <c r="E21" s="73"/>
      <c r="F21" s="78"/>
    </row>
    <row r="22" spans="1:6">
      <c r="A22" s="36"/>
      <c r="B22" s="44" t="s">
        <v>77</v>
      </c>
      <c r="C22" s="70"/>
      <c r="D22" s="72"/>
      <c r="E22" s="73"/>
      <c r="F22" s="78"/>
    </row>
    <row r="23" spans="1:6">
      <c r="A23" s="36"/>
      <c r="B23" s="44" t="s">
        <v>78</v>
      </c>
      <c r="C23" s="70"/>
      <c r="D23" s="72"/>
      <c r="E23" s="73"/>
      <c r="F23" s="78"/>
    </row>
    <row r="24" spans="1:6">
      <c r="A24" s="36"/>
      <c r="B24" s="44" t="s">
        <v>73</v>
      </c>
      <c r="C24" s="70"/>
      <c r="D24" s="72"/>
      <c r="E24" s="73"/>
      <c r="F24" s="78"/>
    </row>
    <row r="25" spans="1:6" ht="18.75" customHeight="1">
      <c r="A25" s="36"/>
      <c r="B25" s="80" t="s">
        <v>26</v>
      </c>
      <c r="C25" s="80"/>
      <c r="D25" s="80"/>
      <c r="E25" s="80"/>
      <c r="F25" s="80"/>
    </row>
    <row r="26" spans="1:6">
      <c r="A26" s="36"/>
      <c r="B26" s="46" t="s">
        <v>79</v>
      </c>
      <c r="C26" s="70"/>
      <c r="D26" s="73">
        <v>8000</v>
      </c>
      <c r="E26" s="73">
        <f>C26*D26</f>
        <v>0</v>
      </c>
      <c r="F26" s="77"/>
    </row>
    <row r="27" spans="1:6">
      <c r="A27" s="36"/>
      <c r="B27" s="46" t="s">
        <v>80</v>
      </c>
      <c r="C27" s="70"/>
      <c r="D27" s="73"/>
      <c r="E27" s="73"/>
      <c r="F27" s="77"/>
    </row>
    <row r="28" spans="1:6">
      <c r="A28" s="36"/>
      <c r="B28" s="48" t="s">
        <v>81</v>
      </c>
      <c r="C28" s="70"/>
      <c r="D28" s="73"/>
      <c r="E28" s="73"/>
      <c r="F28" s="77"/>
    </row>
    <row r="29" spans="1:6">
      <c r="A29" s="36"/>
      <c r="B29" s="46" t="s">
        <v>82</v>
      </c>
      <c r="C29" s="70"/>
      <c r="D29" s="73"/>
      <c r="E29" s="73"/>
      <c r="F29" s="77"/>
    </row>
    <row r="30" spans="1:6">
      <c r="A30" s="36"/>
      <c r="B30" s="47" t="s">
        <v>71</v>
      </c>
      <c r="C30" s="70"/>
      <c r="D30" s="73"/>
      <c r="E30" s="73"/>
      <c r="F30" s="77"/>
    </row>
    <row r="31" spans="1:6">
      <c r="A31" s="36"/>
      <c r="B31" s="46" t="s">
        <v>83</v>
      </c>
      <c r="C31" s="70"/>
      <c r="D31" s="73"/>
      <c r="E31" s="73"/>
      <c r="F31" s="77"/>
    </row>
    <row r="32" spans="1:6">
      <c r="A32" s="36"/>
      <c r="B32" s="45" t="s">
        <v>84</v>
      </c>
      <c r="C32" s="70"/>
      <c r="D32" s="73"/>
      <c r="E32" s="73"/>
      <c r="F32" s="77"/>
    </row>
    <row r="33" spans="1:6">
      <c r="A33" s="36"/>
      <c r="B33" s="45" t="s">
        <v>73</v>
      </c>
      <c r="C33" s="70"/>
      <c r="D33" s="73"/>
      <c r="E33" s="73"/>
      <c r="F33" s="77"/>
    </row>
    <row r="34" spans="1:6">
      <c r="A34" s="74" t="s">
        <v>88</v>
      </c>
      <c r="B34" s="75"/>
      <c r="C34" s="75"/>
      <c r="D34" s="75"/>
      <c r="E34" s="75"/>
      <c r="F34" s="76"/>
    </row>
    <row r="35" spans="1:6">
      <c r="A35" s="36"/>
      <c r="B35" s="43" t="s">
        <v>60</v>
      </c>
      <c r="C35" s="64"/>
      <c r="D35" s="42">
        <v>240</v>
      </c>
      <c r="E35" s="39">
        <f t="shared" si="0"/>
        <v>0</v>
      </c>
      <c r="F35" s="37"/>
    </row>
    <row r="36" spans="1:6">
      <c r="A36" s="36"/>
      <c r="B36" s="43" t="s">
        <v>61</v>
      </c>
      <c r="C36" s="63"/>
      <c r="D36" s="39">
        <v>240</v>
      </c>
      <c r="E36" s="39">
        <f t="shared" si="0"/>
        <v>0</v>
      </c>
      <c r="F36" s="41"/>
    </row>
    <row r="37" spans="1:6">
      <c r="A37" s="36"/>
      <c r="B37" s="43" t="s">
        <v>99</v>
      </c>
      <c r="C37" s="63"/>
      <c r="D37" s="39">
        <v>170</v>
      </c>
      <c r="E37" s="39">
        <f t="shared" si="0"/>
        <v>0</v>
      </c>
      <c r="F37" s="41"/>
    </row>
    <row r="38" spans="1:6">
      <c r="A38" s="36"/>
      <c r="B38" s="43" t="s">
        <v>94</v>
      </c>
      <c r="C38" s="63"/>
      <c r="D38" s="39">
        <v>150</v>
      </c>
      <c r="E38" s="39">
        <f t="shared" si="0"/>
        <v>0</v>
      </c>
      <c r="F38" s="41"/>
    </row>
    <row r="39" spans="1:6">
      <c r="A39" s="36"/>
      <c r="B39" s="43" t="s">
        <v>63</v>
      </c>
      <c r="C39" s="63"/>
      <c r="D39" s="39">
        <v>140</v>
      </c>
      <c r="E39" s="41">
        <f t="shared" si="0"/>
        <v>0</v>
      </c>
      <c r="F39" s="41"/>
    </row>
    <row r="40" spans="1:6">
      <c r="A40" s="36"/>
      <c r="B40" s="43" t="s">
        <v>95</v>
      </c>
      <c r="C40" s="64"/>
      <c r="D40" s="39">
        <v>130</v>
      </c>
      <c r="E40" s="41">
        <f t="shared" si="0"/>
        <v>0</v>
      </c>
      <c r="F40" s="41"/>
    </row>
    <row r="41" spans="1:6">
      <c r="A41" s="36"/>
      <c r="B41" s="43" t="s">
        <v>96</v>
      </c>
      <c r="C41" s="64"/>
      <c r="D41" s="39">
        <v>130</v>
      </c>
      <c r="E41" s="41">
        <f t="shared" si="0"/>
        <v>0</v>
      </c>
      <c r="F41" s="41"/>
    </row>
    <row r="42" spans="1:6">
      <c r="A42" s="36"/>
      <c r="B42" s="43" t="s">
        <v>97</v>
      </c>
      <c r="C42" s="64"/>
      <c r="D42" s="39">
        <v>150</v>
      </c>
      <c r="E42" s="41">
        <f t="shared" si="0"/>
        <v>0</v>
      </c>
      <c r="F42" s="41"/>
    </row>
    <row r="43" spans="1:6">
      <c r="A43" s="36"/>
      <c r="B43" s="43" t="s">
        <v>98</v>
      </c>
      <c r="C43" s="64"/>
      <c r="D43" s="39">
        <v>150</v>
      </c>
      <c r="E43" s="41">
        <f t="shared" si="0"/>
        <v>0</v>
      </c>
      <c r="F43" s="41"/>
    </row>
    <row r="44" spans="1:6">
      <c r="A44" s="69" t="s">
        <v>67</v>
      </c>
      <c r="B44" s="69"/>
      <c r="C44" s="69"/>
      <c r="D44" s="69"/>
      <c r="E44" s="39">
        <f>SUM(E11:E43)</f>
        <v>0</v>
      </c>
      <c r="F44" s="41"/>
    </row>
  </sheetData>
  <mergeCells count="23">
    <mergeCell ref="B17:F17"/>
    <mergeCell ref="A1:F1"/>
    <mergeCell ref="E2:F2"/>
    <mergeCell ref="D4:E4"/>
    <mergeCell ref="D5:E5"/>
    <mergeCell ref="D6:E6"/>
    <mergeCell ref="D7:E7"/>
    <mergeCell ref="B11:F11"/>
    <mergeCell ref="C12:C16"/>
    <mergeCell ref="D12:D16"/>
    <mergeCell ref="E12:E16"/>
    <mergeCell ref="F12:F16"/>
    <mergeCell ref="A34:F34"/>
    <mergeCell ref="A44:D44"/>
    <mergeCell ref="C18:C24"/>
    <mergeCell ref="D18:D24"/>
    <mergeCell ref="E18:E24"/>
    <mergeCell ref="F18:F24"/>
    <mergeCell ref="B25:F25"/>
    <mergeCell ref="C26:C33"/>
    <mergeCell ref="D26:D33"/>
    <mergeCell ref="E26:E33"/>
    <mergeCell ref="F26:F33"/>
  </mergeCells>
  <phoneticPr fontId="1"/>
  <printOptions horizontalCentered="1" verticalCentered="1"/>
  <pageMargins left="0.11811023622047245" right="0.11811023622047245" top="0.19685039370078741" bottom="0.19685039370078741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Sheet3</vt:lpstr>
      <vt:lpstr>Sheet1</vt:lpstr>
      <vt:lpstr>R5年食材</vt:lpstr>
      <vt:lpstr>R5年明細</vt:lpstr>
    </vt:vector>
  </TitlesOfParts>
  <Company>西三河農業協同組合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ja-nishimikawa</dc:creator>
  <cp:lastModifiedBy>愛知こどもの国</cp:lastModifiedBy>
  <cp:lastPrinted>2023-05-02T02:05:36Z</cp:lastPrinted>
  <dcterms:created xsi:type="dcterms:W3CDTF">2020-07-16T08:43:40Z</dcterms:created>
  <dcterms:modified xsi:type="dcterms:W3CDTF">2023-05-02T02:05:39Z</dcterms:modified>
</cp:coreProperties>
</file>